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D:\2026-ЙИЛ ИШЛАРИ\СУВКУРИЛИШ ИНВЕСТ\СУВОМБОРЛАР\8 КОРАБОГ\тендерга КОРАБОГ  СУВ ОМБОРИ  КАШКАДАРЕ\"/>
    </mc:Choice>
  </mc:AlternateContent>
  <xr:revisionPtr revIDLastSave="0" documentId="13_ncr:1_{5C05C92B-0189-4D2A-BD0E-03BB1E7A8692}" xr6:coauthVersionLast="46" xr6:coauthVersionMax="47" xr10:uidLastSave="{00000000-0000-0000-0000-000000000000}"/>
  <bookViews>
    <workbookView xWindow="-120" yWindow="-120" windowWidth="29040" windowHeight="15990" tabRatio="869" xr2:uid="{00000000-000D-0000-FFFF-FFFF00000000}"/>
  </bookViews>
  <sheets>
    <sheet name="З1" sheetId="48" r:id="rId1"/>
    <sheet name="З2" sheetId="49" r:id="rId2"/>
    <sheet name="А1" sheetId="46" r:id="rId3"/>
    <sheet name="А2," sheetId="50" r:id="rId4"/>
    <sheet name="св" sheetId="1" r:id="rId5"/>
    <sheet name="об" sheetId="2" r:id="rId6"/>
  </sheets>
  <definedNames>
    <definedName name="_xlnm.Print_Area" localSheetId="3">'А2,'!$A$1:$G$126</definedName>
    <definedName name="_xlnm.Print_Area" localSheetId="5">об!$A$1:$H$23</definedName>
    <definedName name="_xlnm.Print_Area" localSheetId="4">св!$A$1:$C$20</definedName>
  </definedNames>
  <calcPr calcId="191029"/>
</workbook>
</file>

<file path=xl/calcChain.xml><?xml version="1.0" encoding="utf-8"?>
<calcChain xmlns="http://schemas.openxmlformats.org/spreadsheetml/2006/main">
  <c r="G71" i="50" l="1"/>
  <c r="A2" i="1"/>
  <c r="G72" i="50" l="1"/>
  <c r="G74" i="50" s="1"/>
  <c r="G85" i="50"/>
  <c r="G11" i="50"/>
  <c r="G86" i="50" l="1"/>
  <c r="G88" i="50" s="1"/>
  <c r="G19" i="50"/>
  <c r="G120" i="50"/>
  <c r="G121" i="50" s="1"/>
  <c r="G123" i="50" s="1"/>
  <c r="G73" i="49"/>
  <c r="H73" i="49" s="1"/>
  <c r="G6" i="49" l="1"/>
  <c r="I71" i="49"/>
  <c r="I73" i="49" l="1"/>
  <c r="H74" i="49" s="1"/>
  <c r="G7" i="49"/>
  <c r="G124" i="50"/>
  <c r="G8" i="49" l="1"/>
  <c r="G10" i="49"/>
  <c r="H83" i="49"/>
  <c r="G4" i="49" l="1"/>
</calcChain>
</file>

<file path=xl/sharedStrings.xml><?xml version="1.0" encoding="utf-8"?>
<sst xmlns="http://schemas.openxmlformats.org/spreadsheetml/2006/main" count="2559" uniqueCount="904">
  <si>
    <t>сум</t>
  </si>
  <si>
    <t>№№</t>
  </si>
  <si>
    <t>Наименование объектов и смет</t>
  </si>
  <si>
    <t>Наименование затрат</t>
  </si>
  <si>
    <t>Всего</t>
  </si>
  <si>
    <t>Затраты труда раб.-стр.чел.час</t>
  </si>
  <si>
    <t>Зарплата</t>
  </si>
  <si>
    <t>Эксплутатция   машин</t>
  </si>
  <si>
    <t>Материалы</t>
  </si>
  <si>
    <t>НАИМЕНОВАНИЕ ЗАТРАТ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</si>
  <si>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</si>
  <si>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</si>
  <si>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материалы, изделия и конструкции</t>
  </si>
  <si>
    <t>Оборудование</t>
  </si>
  <si>
    <t>РАСЧЕТ СТАРТОВОЙ СТОИМОСТИ</t>
  </si>
  <si>
    <t>ОБЪЕКТНЫЙ РАСЧЕТ СТОИМОСТИ №1</t>
  </si>
  <si>
    <t>ЦЕНА после экспертизы
(тыс.сум)</t>
  </si>
  <si>
    <t>1--1</t>
  </si>
  <si>
    <t xml:space="preserve">Всего: </t>
  </si>
  <si>
    <t>Итого:</t>
  </si>
  <si>
    <t>Прочие затраты производственного характера 3,64%</t>
  </si>
  <si>
    <t>Затраты на страхование строительства объектов 0,32%</t>
  </si>
  <si>
    <t>НДС 12%</t>
  </si>
  <si>
    <t>ИТОГО  С ПРОЧИМИ ЗАТРАТАМИ ПОДРЯДЧИКА c НДС</t>
  </si>
  <si>
    <t>ВСЕГО:</t>
  </si>
  <si>
    <t>Транспортные расходы на оборудование 2%</t>
  </si>
  <si>
    <t>Заготовительно-складские расходы на материалы 2 %</t>
  </si>
  <si>
    <t>Заготовительно-складские расходы на оборудование 1,2%</t>
  </si>
  <si>
    <t>Транспортные расходы на материалы 3 %</t>
  </si>
  <si>
    <t xml:space="preserve">ОСНОВАНИЕ: </t>
  </si>
  <si>
    <t>ОБОСНОВАНИЕ</t>
  </si>
  <si>
    <t>НАИМЕНОВАНИЕ РАБОТ И РЕСУРСОВ</t>
  </si>
  <si>
    <t>ЕД.ИЗМ</t>
  </si>
  <si>
    <t>КОЛ-ВО</t>
  </si>
  <si>
    <t>НА ЕДИНИЦУ</t>
  </si>
  <si>
    <t>ПО ПРОЕКТУ</t>
  </si>
  <si>
    <t>1</t>
  </si>
  <si>
    <t>1.1</t>
  </si>
  <si>
    <t>000003</t>
  </si>
  <si>
    <t>ЗАТРАТЫ ТРУДА МАШИНИСТОВ</t>
  </si>
  <si>
    <t>ЧЕЛ-Ч</t>
  </si>
  <si>
    <t>1.2</t>
  </si>
  <si>
    <t>МАШ-Ч</t>
  </si>
  <si>
    <t>2</t>
  </si>
  <si>
    <t>Т</t>
  </si>
  <si>
    <t>3</t>
  </si>
  <si>
    <t>3.1</t>
  </si>
  <si>
    <t>1,1</t>
  </si>
  <si>
    <t>3.2</t>
  </si>
  <si>
    <t>4</t>
  </si>
  <si>
    <t>4.1</t>
  </si>
  <si>
    <t>000001</t>
  </si>
  <si>
    <t>ЗАТРАТЫ ТРУДА РАБОЧИХ-СТРОИТЕЛЕЙ</t>
  </si>
  <si>
    <t>5</t>
  </si>
  <si>
    <t>6</t>
  </si>
  <si>
    <t>6.1</t>
  </si>
  <si>
    <t>6.2</t>
  </si>
  <si>
    <t>6.3</t>
  </si>
  <si>
    <t>6.4</t>
  </si>
  <si>
    <t>6.5</t>
  </si>
  <si>
    <t>6.6</t>
  </si>
  <si>
    <t>М3</t>
  </si>
  <si>
    <t>6.7</t>
  </si>
  <si>
    <t>7</t>
  </si>
  <si>
    <t>8</t>
  </si>
  <si>
    <t>9</t>
  </si>
  <si>
    <t>10</t>
  </si>
  <si>
    <t>11</t>
  </si>
  <si>
    <t>12</t>
  </si>
  <si>
    <t>002509</t>
  </si>
  <si>
    <t>АВТОМОБИЛИ БОРТОВЫЕ ГРУЗОПОДЪЕМНОСТЬЮ ДО 5 Т</t>
  </si>
  <si>
    <t>13</t>
  </si>
  <si>
    <t>14</t>
  </si>
  <si>
    <t>0,16</t>
  </si>
  <si>
    <t>15</t>
  </si>
  <si>
    <t>М</t>
  </si>
  <si>
    <t>ВЕДОМОСТЬ РЕСУРСОВ</t>
  </si>
  <si>
    <t>ТРУДОВЫЕ РЕСУРСЫ</t>
  </si>
  <si>
    <t>СТРОИТЕЛЬНЫЕ МАШИНЫ И МЕХАНИЗМЫ</t>
  </si>
  <si>
    <t>16</t>
  </si>
  <si>
    <t>С240-1</t>
  </si>
  <si>
    <t>17</t>
  </si>
  <si>
    <t>18</t>
  </si>
  <si>
    <t>СТРОИТЕЛЬНЫЕ МАТЕРИАЛЫ И КОНСТРУКЦИИ</t>
  </si>
  <si>
    <t>19</t>
  </si>
  <si>
    <t>20</t>
  </si>
  <si>
    <t>21</t>
  </si>
  <si>
    <t>22</t>
  </si>
  <si>
    <t>23</t>
  </si>
  <si>
    <t>24</t>
  </si>
  <si>
    <t>25</t>
  </si>
  <si>
    <t>26</t>
  </si>
  <si>
    <t>ПРЯМЫЕ ЗАТРАТЫ</t>
  </si>
  <si>
    <t>в том числе</t>
  </si>
  <si>
    <t>ЗАРАБОТНАЯ ПЛАТА</t>
  </si>
  <si>
    <t>ЭКСПЛУАТАЦИЯ МАШИН И МЕХАНИЗМОВ</t>
  </si>
  <si>
    <t>СТОИМОСТЬ СТРОИТЕЛЬНЫХ МАТЕРИАЛОВ</t>
  </si>
  <si>
    <t>ПЕРЕВОЗКА</t>
  </si>
  <si>
    <t>ОБОРУДОВАНИЕ</t>
  </si>
  <si>
    <t>РЕСУРС</t>
  </si>
  <si>
    <t>НАИМЕНОВАНИЕ РЕСУРСА</t>
  </si>
  <si>
    <t>ЦЕНА</t>
  </si>
  <si>
    <t>СУММА</t>
  </si>
  <si>
    <t>ИТОГО</t>
  </si>
  <si>
    <t>СУМ</t>
  </si>
  <si>
    <t>МЕСТНЫЕ МАТЕРИАЛЫ И КОНСТРУКЦИИ</t>
  </si>
  <si>
    <t>1--2</t>
  </si>
  <si>
    <t>0,015</t>
  </si>
  <si>
    <t>0,38</t>
  </si>
  <si>
    <t>0,08</t>
  </si>
  <si>
    <t>000660</t>
  </si>
  <si>
    <t>КОМПРЕССОРЫ ПЕРЕДВИЖНЫЕ С ДВИГАТЕЛЕМ ВНУТРЕННЕГО СГОРАНИЯ ДАВЛЕНИЕМ ДО 686 КПА (7 АТМ.) 5 М3/МИН</t>
  </si>
  <si>
    <t>0,0004</t>
  </si>
  <si>
    <t>0,2</t>
  </si>
  <si>
    <t>10М2</t>
  </si>
  <si>
    <t>0,04</t>
  </si>
  <si>
    <t>37</t>
  </si>
  <si>
    <t>ШТ</t>
  </si>
  <si>
    <t>100М2</t>
  </si>
  <si>
    <t>КГ</t>
  </si>
  <si>
    <t>0,3</t>
  </si>
  <si>
    <t>18.1</t>
  </si>
  <si>
    <t>18.2</t>
  </si>
  <si>
    <t>18.3</t>
  </si>
  <si>
    <t>18.4</t>
  </si>
  <si>
    <t>18.5</t>
  </si>
  <si>
    <t>0,5</t>
  </si>
  <si>
    <t>0,9</t>
  </si>
  <si>
    <t>27</t>
  </si>
  <si>
    <t>30</t>
  </si>
  <si>
    <t>74</t>
  </si>
  <si>
    <t>28</t>
  </si>
  <si>
    <t>29</t>
  </si>
  <si>
    <t>29.1</t>
  </si>
  <si>
    <t>29.2</t>
  </si>
  <si>
    <t>29.3</t>
  </si>
  <si>
    <t>29.4</t>
  </si>
  <si>
    <t>31</t>
  </si>
  <si>
    <t>32</t>
  </si>
  <si>
    <t>33</t>
  </si>
  <si>
    <t>0,03</t>
  </si>
  <si>
    <t>0,06</t>
  </si>
  <si>
    <t>34</t>
  </si>
  <si>
    <t>35</t>
  </si>
  <si>
    <t>0,01</t>
  </si>
  <si>
    <t>36</t>
  </si>
  <si>
    <t>0,85</t>
  </si>
  <si>
    <t>0,0003</t>
  </si>
  <si>
    <t>38</t>
  </si>
  <si>
    <t>39</t>
  </si>
  <si>
    <t>40</t>
  </si>
  <si>
    <t>41</t>
  </si>
  <si>
    <t>0,02</t>
  </si>
  <si>
    <t>42</t>
  </si>
  <si>
    <t>43</t>
  </si>
  <si>
    <t>44</t>
  </si>
  <si>
    <t>45</t>
  </si>
  <si>
    <t>46</t>
  </si>
  <si>
    <t>47</t>
  </si>
  <si>
    <t>0,0001</t>
  </si>
  <si>
    <t>0,001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</si>
  <si>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</si>
  <si>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</si>
  <si>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</si>
  <si>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</si>
  <si>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</si>
  <si>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</si>
  <si>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</si>
  <si>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</si>
  <si>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</si>
  <si>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</si>
  <si>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</si>
  <si>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</si>
  <si>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75</t>
  </si>
  <si>
    <t>60</t>
  </si>
  <si>
    <t>002016</t>
  </si>
  <si>
    <t>УСТАНОВКИ ДЛЯ СВАРКИ РУЧНОЙ ДУГОВОЙ (ПОСТОЯННОГО ТОКА)</t>
  </si>
  <si>
    <t>002510</t>
  </si>
  <si>
    <t>АВТОМОБИЛИ БОРТОВЫЕ ГРУЗОПОДЪЕМНОСТЬЮ ДО 8 Т</t>
  </si>
  <si>
    <t>61</t>
  </si>
  <si>
    <t>62</t>
  </si>
  <si>
    <t>63</t>
  </si>
  <si>
    <t>0,15</t>
  </si>
  <si>
    <t>0,004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</si>
  <si>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</si>
  <si>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</si>
  <si>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</si>
  <si>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</si>
  <si>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</si>
  <si>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</si>
  <si>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</si>
  <si>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</si>
  <si>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</si>
  <si>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</si>
  <si>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0,6</t>
  </si>
  <si>
    <t>001522</t>
  </si>
  <si>
    <t>ПОДЪЕМНИКИ МАЧТОВЫЕ СТРОИТЕЛЬНЫЕ 0,5 Т</t>
  </si>
  <si>
    <t>0,19</t>
  </si>
  <si>
    <t>0,1</t>
  </si>
  <si>
    <t>0,006</t>
  </si>
  <si>
    <t>76</t>
  </si>
  <si>
    <t>81</t>
  </si>
  <si>
    <t>77</t>
  </si>
  <si>
    <t>78</t>
  </si>
  <si>
    <t>0,25</t>
  </si>
  <si>
    <t>79</t>
  </si>
  <si>
    <t>80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</si>
  <si>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</si>
  <si>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</si>
  <si>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</si>
  <si>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</si>
  <si>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</si>
  <si>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</si>
  <si>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</si>
  <si>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</si>
  <si>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</si>
  <si>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</si>
  <si>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</si>
  <si>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</si>
  <si>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100</t>
  </si>
  <si>
    <t>150</t>
  </si>
  <si>
    <t>2,5</t>
  </si>
  <si>
    <t>С204-502</t>
  </si>
  <si>
    <t>С240-2</t>
  </si>
  <si>
    <t>1.3</t>
  </si>
  <si>
    <t>3.3</t>
  </si>
  <si>
    <t>3.4</t>
  </si>
  <si>
    <t>3.5</t>
  </si>
  <si>
    <t>3.6</t>
  </si>
  <si>
    <t>КОМПЛЕКТ</t>
  </si>
  <si>
    <t>0,003</t>
  </si>
  <si>
    <t>С270-14</t>
  </si>
  <si>
    <t>0,77</t>
  </si>
  <si>
    <t>0,41</t>
  </si>
  <si>
    <t>0,024</t>
  </si>
  <si>
    <t>0,0014</t>
  </si>
  <si>
    <t>Прочие затраты и расходы Подрядчика 18%</t>
  </si>
  <si>
    <t>4.2</t>
  </si>
  <si>
    <t>0,17</t>
  </si>
  <si>
    <t>0,92</t>
  </si>
  <si>
    <t>1,2</t>
  </si>
  <si>
    <t>0,44</t>
  </si>
  <si>
    <t>10 ШТ</t>
  </si>
  <si>
    <t>БЛОК ПИТАНИЯ БП14Б-Д4.4-24</t>
  </si>
  <si>
    <t>4,49</t>
  </si>
  <si>
    <t>БОЛТЫ С ГАЙКАМИ И ШАЙБАМИ ОЦИНКОВАННЫЕ, ДИАМЕТР 8 ММ</t>
  </si>
  <si>
    <t>0,364</t>
  </si>
  <si>
    <t>ДАТЧИК КОНЦЕВИК</t>
  </si>
  <si>
    <t>8,98</t>
  </si>
  <si>
    <t>17,96</t>
  </si>
  <si>
    <t>0,22</t>
  </si>
  <si>
    <t>0,684</t>
  </si>
  <si>
    <t>2,32</t>
  </si>
  <si>
    <t>51,6</t>
  </si>
  <si>
    <t>ПЕРФОРАТОРЫ ЭЛЕКТРИЧЕСКИЕ</t>
  </si>
  <si>
    <t>6,03</t>
  </si>
  <si>
    <t>4,5</t>
  </si>
  <si>
    <t>ШУРУПЫ С ПОЛУКРУГЛОЙ ГОЛОВКОЙ 4Х40 ММ</t>
  </si>
  <si>
    <t>0,00065</t>
  </si>
  <si>
    <t>БИРКИ МАРКИРОВОЧНЫЕ</t>
  </si>
  <si>
    <t>ЛЕНТА К226</t>
  </si>
  <si>
    <t>500</t>
  </si>
  <si>
    <t>350</t>
  </si>
  <si>
    <t>КАБЕЛЬ 2,5Х1</t>
  </si>
  <si>
    <t>КАБЕЛЬ 5Х1</t>
  </si>
  <si>
    <t>1000</t>
  </si>
  <si>
    <t>250</t>
  </si>
  <si>
    <t>1,56</t>
  </si>
  <si>
    <t>56.1</t>
  </si>
  <si>
    <t>58.1</t>
  </si>
  <si>
    <t>58.2</t>
  </si>
  <si>
    <t>58.3</t>
  </si>
  <si>
    <t>58.4</t>
  </si>
  <si>
    <t>58.5</t>
  </si>
  <si>
    <t>58.6</t>
  </si>
  <si>
    <t>58.7</t>
  </si>
  <si>
    <t>0,075</t>
  </si>
  <si>
    <t>РОЗЕТКА</t>
  </si>
  <si>
    <t>КРЕСЛО ДЛЯ ПЕРСОНАЛА</t>
  </si>
  <si>
    <t>0,65</t>
  </si>
  <si>
    <t>12,2</t>
  </si>
  <si>
    <t>0,325</t>
  </si>
  <si>
    <t>АВТОМАТИКА</t>
  </si>
  <si>
    <t>Инертный материал</t>
  </si>
  <si>
    <t>Транспортные расходы на материалы</t>
  </si>
  <si>
    <t xml:space="preserve">Заготовительно-складские расходы </t>
  </si>
  <si>
    <t>Транспортные расходы на материалы каб-пров продукцию</t>
  </si>
  <si>
    <t>Итого с транспортными и загатовительно-складскими расходами</t>
  </si>
  <si>
    <t>Транспортные расходы на оборудование</t>
  </si>
  <si>
    <t xml:space="preserve">Заготовительно-складские расходы на оборудование </t>
  </si>
  <si>
    <t>ИТОГО:</t>
  </si>
  <si>
    <t>4.3</t>
  </si>
  <si>
    <t>4.4</t>
  </si>
  <si>
    <t>4.5</t>
  </si>
  <si>
    <t>3,6</t>
  </si>
  <si>
    <t>4,68</t>
  </si>
  <si>
    <t>72.1</t>
  </si>
  <si>
    <t>72.2</t>
  </si>
  <si>
    <t>72.3</t>
  </si>
  <si>
    <t>72.4</t>
  </si>
  <si>
    <t>72.5</t>
  </si>
  <si>
    <t>72.6</t>
  </si>
  <si>
    <t>72.7</t>
  </si>
  <si>
    <t>74.1</t>
  </si>
  <si>
    <t>74.2</t>
  </si>
  <si>
    <t>74.3</t>
  </si>
  <si>
    <t>74.4</t>
  </si>
  <si>
    <t>74.5</t>
  </si>
  <si>
    <t>74.6</t>
  </si>
  <si>
    <t>74.7</t>
  </si>
  <si>
    <t>74.8</t>
  </si>
  <si>
    <t>ЗАТВОР</t>
  </si>
  <si>
    <t>2 МЕТАЛЛОКОНСТРУКЦИИ</t>
  </si>
  <si>
    <t>Ц22-2-2-1</t>
  </si>
  <si>
    <t>МЕХАНИЗМ ПОДЪЕМНЫЙ С ЭЛЕКТРИЧЕСКИМ ПРИВОДОМ КАНАТНЫЙ, ОДНОБАРАБАННЫЙ, МАССА: ДО 2 Т#/МЕХАНИЗМЫ ПОДЪЕМНЫЕ С ЭЛЕКТРИЧЕСКИМ ПРИВОДОМ/</t>
  </si>
  <si>
    <t>1,776</t>
  </si>
  <si>
    <t>87,8</t>
  </si>
  <si>
    <t>155,9328</t>
  </si>
  <si>
    <t>15,03</t>
  </si>
  <si>
    <t>26,69328</t>
  </si>
  <si>
    <t>000300</t>
  </si>
  <si>
    <t>КРАНЫ КОЗЛОВЫЕ ПРИ РАБОТЕ НА ГИДРОЭНЕРГЕТИЧЕСКОМ СТРОИТЕЛЬСТВЕ 50 Т</t>
  </si>
  <si>
    <t>0,33744</t>
  </si>
  <si>
    <t>1.4</t>
  </si>
  <si>
    <t>000777</t>
  </si>
  <si>
    <t>КРАНЫ НА ГУСЕНИЧНОМ ХОДУ ПРИ РАБОТЕ НА ГИДРОЭНЕРГЕТИЧЕСКОМ СТРОИТЕЛЬСТВЕ ДО 16 Т</t>
  </si>
  <si>
    <t>5,97</t>
  </si>
  <si>
    <t>10,60272</t>
  </si>
  <si>
    <t>1.5</t>
  </si>
  <si>
    <t>000981</t>
  </si>
  <si>
    <t>ЛЕБЕДКИ ЭЛЕКТРИЧЕСКИЕ, ТЯГОВЫМ УСИЛИЕМ 78,48 (8) КН (Т)</t>
  </si>
  <si>
    <t>8,53</t>
  </si>
  <si>
    <t>15,14928</t>
  </si>
  <si>
    <t>1.6</t>
  </si>
  <si>
    <t>2,69</t>
  </si>
  <si>
    <t>4,77744</t>
  </si>
  <si>
    <t>1.7</t>
  </si>
  <si>
    <t>002381</t>
  </si>
  <si>
    <t>ЭЛЕКТРОКАЛОРИФЕР, ПРОИЗВОДИТЕЛЬНОСТЬЮ 1000М3/ЧАС</t>
  </si>
  <si>
    <t>0,10656</t>
  </si>
  <si>
    <t>1.8</t>
  </si>
  <si>
    <t>0,34</t>
  </si>
  <si>
    <t>0,60384</t>
  </si>
  <si>
    <t>1.9</t>
  </si>
  <si>
    <t>030225</t>
  </si>
  <si>
    <t>ШЛИФОВАЛЬНАЯ БУМАГА</t>
  </si>
  <si>
    <t>0,042624</t>
  </si>
  <si>
    <t>1.10</t>
  </si>
  <si>
    <t>030235</t>
  </si>
  <si>
    <t>КАРТОН СТРОИТЕЛЬНЫЙ ПРОКЛАДОЧНЫЙ МАРКИ Б</t>
  </si>
  <si>
    <t>0,0001776</t>
  </si>
  <si>
    <t>1.11</t>
  </si>
  <si>
    <t>033341</t>
  </si>
  <si>
    <t>ДВУТАВРЫ С ПАРАЛЛЕЛЬНЫМИ ГРАНЯМИ ПОЛОК, НОРМАЛЬНЫЕ "Б", СТАЛЬ СПОКОЙНАЯ N 20-24</t>
  </si>
  <si>
    <t>0,007104</t>
  </si>
  <si>
    <t>1.12</t>
  </si>
  <si>
    <t>033511</t>
  </si>
  <si>
    <t>СОРТОВОЙ ГОРЯЧЕКАТАНЫЙ УГЛОВОЙ РАВНОПОЛОЧНЫЙ ПРОКАТ, ТОЛЩИНОЙ 11-30 ММ, ПРИ ШИРИНЕ ПОЛКИ 180-200 ММ НЕМЕРНОЙ ДЛИНЫ, НОРМАЛЬНОЙ /ОБЫЧНОЙ/ ТОЧНОСТИ ПРОКАТКИ ИЗ УГЛЕРОДИСТОЙ СТАЛИ СТ5СП</t>
  </si>
  <si>
    <t>0,02664</t>
  </si>
  <si>
    <t>1.13</t>
  </si>
  <si>
    <t>033644</t>
  </si>
  <si>
    <t>ПРОКАТ ДЛЯ АРМИРОВАНИЯ Ж/Б КОНСТРУКЦИЙ КРУГЛОГО И ПЕРИОДИЧЕСКОГО ПРОФИЛЯ, КЛАСС А-1 Д 16 ММ</t>
  </si>
  <si>
    <t>0,001776</t>
  </si>
  <si>
    <t>1.14</t>
  </si>
  <si>
    <t>034002</t>
  </si>
  <si>
    <t>БЕНЗИН АВТОМОБИЛЬНЫЙ АИ-98, АИ-95 "ЭКСТРА", АИ-93</t>
  </si>
  <si>
    <t>0,0072</t>
  </si>
  <si>
    <t>0,0127872</t>
  </si>
  <si>
    <t>1.15</t>
  </si>
  <si>
    <t>034241</t>
  </si>
  <si>
    <t>КИСЛОРОД ТЕХНИЧЕСКИЙ ГАЗООБРАЗНЫЙ</t>
  </si>
  <si>
    <t>0,459</t>
  </si>
  <si>
    <t>0,815184</t>
  </si>
  <si>
    <t>1.16</t>
  </si>
  <si>
    <t>035347</t>
  </si>
  <si>
    <t>ЭЛЕКТРОДЫ УОНИ 13/55</t>
  </si>
  <si>
    <t>2,37</t>
  </si>
  <si>
    <t>4,20912</t>
  </si>
  <si>
    <t>1.17</t>
  </si>
  <si>
    <t>036032</t>
  </si>
  <si>
    <t>ПИЛОМАТЕРИАЛЫ ХВОЙНЫХ ПОРОД. БРУСЬЯ ОБРЕЗНЫЕ ДЛИНОЙ 4-6,5 М, ШИРИНОЙ 75-150 ММ, ТОЛЩИНОЙ 150 ММ И БОЛЕЕ II СОРТА</t>
  </si>
  <si>
    <t>0,010656</t>
  </si>
  <si>
    <t>1.18</t>
  </si>
  <si>
    <t>036120</t>
  </si>
  <si>
    <t>ПИЛОМАТЕРИАЛЫ ХВОЙНЫХ ПОРОД. ДОСКИ ОБРЕЗНЫЕ ДЛИНОЙ 2-3,75 М, ШИРИНОЙ 75-150 ММ, ТОЛЩИНОЙ 44 ММ И БОЛЕЕ II СОРТА</t>
  </si>
  <si>
    <t>0,022</t>
  </si>
  <si>
    <t>0,039072</t>
  </si>
  <si>
    <t>1.19</t>
  </si>
  <si>
    <t>041037</t>
  </si>
  <si>
    <t>МАСЛО МС-20</t>
  </si>
  <si>
    <t>1,97</t>
  </si>
  <si>
    <t>3,49872</t>
  </si>
  <si>
    <t>1.20</t>
  </si>
  <si>
    <t>044629</t>
  </si>
  <si>
    <t>ТКАНЬ МЕШОЧНАЯ</t>
  </si>
  <si>
    <t>0,0032</t>
  </si>
  <si>
    <t>0,0056832</t>
  </si>
  <si>
    <t>1.21</t>
  </si>
  <si>
    <t>045077</t>
  </si>
  <si>
    <t>ПРОПАН-БУТАН, СМЕСЬ ТЕХНИЧЕСКАЯ</t>
  </si>
  <si>
    <t>0,072</t>
  </si>
  <si>
    <t>0,127872</t>
  </si>
  <si>
    <t>1.22</t>
  </si>
  <si>
    <t>076835</t>
  </si>
  <si>
    <t>СТАЛЬ МАРКИ 08Х18Н10Т, 4-16ЯММ</t>
  </si>
  <si>
    <t>0,005328</t>
  </si>
  <si>
    <t>1.23</t>
  </si>
  <si>
    <t>076837</t>
  </si>
  <si>
    <t>МАСЛО СОЛЯРОВОЕ</t>
  </si>
  <si>
    <t>0,053</t>
  </si>
  <si>
    <t>0,094128</t>
  </si>
  <si>
    <t>1.24</t>
  </si>
  <si>
    <t>076839</t>
  </si>
  <si>
    <t>СМАЗКА ПЛАСТИЧНАЯ ГОИ-54П</t>
  </si>
  <si>
    <t>МЕХАНИЗМ ПОДЪЕМА 20ЭВ</t>
  </si>
  <si>
    <t>Ц22-2-40-2</t>
  </si>
  <si>
    <t>ЗАТВОР ПЛОСКИЙ ГАБАРИТНЫЙ СКОЛЬЗЯЩИЙ И КОЛЕСНЫЙ, МАССА: ДО 2 Т#/ЗАТВОРЫ ПЛОСКИЕ ГАБАРИТНЫЕ/</t>
  </si>
  <si>
    <t>0</t>
  </si>
  <si>
    <t>80,5</t>
  </si>
  <si>
    <t>17,8</t>
  </si>
  <si>
    <t>2,81</t>
  </si>
  <si>
    <t>000692</t>
  </si>
  <si>
    <t>КРАНЫ БАШЕННЫЕ ПРИ РАБОТЕ НА ГИДРОЭНЕРГЕТИЧЕСКОМ СТРОИТЕЛЬСТВЕ 16-50 Т</t>
  </si>
  <si>
    <t>3,69</t>
  </si>
  <si>
    <t>9,95</t>
  </si>
  <si>
    <t>3.7</t>
  </si>
  <si>
    <t>001147</t>
  </si>
  <si>
    <t>МАШИНЫ ШЛИФОВАЛЬНЫЕ ЭЛЕКТРИЧЕСКИЕ</t>
  </si>
  <si>
    <t>0,78</t>
  </si>
  <si>
    <t>3.8</t>
  </si>
  <si>
    <t>001803</t>
  </si>
  <si>
    <t>ТЕЛЕЖКИ МОНТАЖНЫЕ ПЕРЕГОННЫЕ ОТКРЫТОГО СПОСОБА РАБОТ</t>
  </si>
  <si>
    <t>0,99</t>
  </si>
  <si>
    <t>3.9</t>
  </si>
  <si>
    <t>001905</t>
  </si>
  <si>
    <t>ТЯГАЧИ СЕДЕЛЬНЫЕ 15 Т</t>
  </si>
  <si>
    <t>0,45</t>
  </si>
  <si>
    <t>3.10</t>
  </si>
  <si>
    <t>7,39</t>
  </si>
  <si>
    <t>3.11</t>
  </si>
  <si>
    <t>3.12</t>
  </si>
  <si>
    <t>002577</t>
  </si>
  <si>
    <t>АППАРАТЫ ДЛЯ ГАЗОВОЙ СВАРКИ И РЕЗКИ</t>
  </si>
  <si>
    <t>3.13</t>
  </si>
  <si>
    <t>030133</t>
  </si>
  <si>
    <t>СМОЛА КАМЕННОУГОЛЬНАЯ ДЛЯ ДОРОЖНОГО СТРОИТЕЛЬСТВА</t>
  </si>
  <si>
    <t>3.14</t>
  </si>
  <si>
    <t>3.15</t>
  </si>
  <si>
    <t>031691</t>
  </si>
  <si>
    <t>КЛЕЙ РЕЗИНОВЫЙ П-9</t>
  </si>
  <si>
    <t>3.16</t>
  </si>
  <si>
    <t>033501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</si>
  <si>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</si>
  <si>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3.17</t>
  </si>
  <si>
    <t>3.18</t>
  </si>
  <si>
    <t>035318</t>
  </si>
  <si>
    <t>ЭЛЕКТРОДЫ ДИАМЕТРОМ 5 ММ Э42</t>
  </si>
  <si>
    <t>0,0057</t>
  </si>
  <si>
    <t>3.19</t>
  </si>
  <si>
    <t>038871</t>
  </si>
  <si>
    <t>ШПАЛЫ НЕПРОПИТАННЫЕ ДЛЯ ЖЕЛЕЗНЫХ ДОРОГ 1 ТИП</t>
  </si>
  <si>
    <t>3.20</t>
  </si>
  <si>
    <t>040442</t>
  </si>
  <si>
    <t>ПОЛИЭТИЛЕНПОЛИАМИН (ПЭПА) ТЕХНИЧЕСКИЙ, МАРКА А</t>
  </si>
  <si>
    <t>3.21</t>
  </si>
  <si>
    <t>041029</t>
  </si>
  <si>
    <t>РЕЗИНА СЫРАЯ</t>
  </si>
  <si>
    <t>3.22</t>
  </si>
  <si>
    <t>044096</t>
  </si>
  <si>
    <t>ДИБУТИЛФТАЛАТ ТЕХНИЧЕСКИЙ СОРТ 1</t>
  </si>
  <si>
    <t>3.23</t>
  </si>
  <si>
    <t>Ц22-2-40-1</t>
  </si>
  <si>
    <t>ЗАТВОР ПЛОСКИЙ ГАБАРИТНЫЙ СКОЛЬЗЯЩИЙ И КОЛЕСНЫЙ, МАССА: ДО 1 Т#/ЗАТВОРЫ ПЛОСКИЕ ГАБАРИТНЫЕ/</t>
  </si>
  <si>
    <t>1,9622</t>
  </si>
  <si>
    <t>161</t>
  </si>
  <si>
    <t>315,9142</t>
  </si>
  <si>
    <t>34,02</t>
  </si>
  <si>
    <t>66,754044</t>
  </si>
  <si>
    <t>6,66</t>
  </si>
  <si>
    <t>13,068252</t>
  </si>
  <si>
    <t>1,805224</t>
  </si>
  <si>
    <t>3,99</t>
  </si>
  <si>
    <t>7,829178</t>
  </si>
  <si>
    <t>4.6</t>
  </si>
  <si>
    <t>21,5</t>
  </si>
  <si>
    <t>42,1873</t>
  </si>
  <si>
    <t>4.7</t>
  </si>
  <si>
    <t>0,79</t>
  </si>
  <si>
    <t>1,550138</t>
  </si>
  <si>
    <t>4.8</t>
  </si>
  <si>
    <t>2,35</t>
  </si>
  <si>
    <t>4,61117</t>
  </si>
  <si>
    <t>4.9</t>
  </si>
  <si>
    <t>14,500658</t>
  </si>
  <si>
    <t>4.10</t>
  </si>
  <si>
    <t>0,313952</t>
  </si>
  <si>
    <t>4.11</t>
  </si>
  <si>
    <t>0,95</t>
  </si>
  <si>
    <t>1,86409</t>
  </si>
  <si>
    <t>4.12</t>
  </si>
  <si>
    <t>1,66787</t>
  </si>
  <si>
    <t>4.13</t>
  </si>
  <si>
    <t>0,00078488</t>
  </si>
  <si>
    <t>4.14</t>
  </si>
  <si>
    <t>0,117732</t>
  </si>
  <si>
    <t>4.15</t>
  </si>
  <si>
    <t>0,156976</t>
  </si>
  <si>
    <t>4.16</t>
  </si>
  <si>
    <t>0,0013</t>
  </si>
  <si>
    <t>0,00255086</t>
  </si>
  <si>
    <t>4.17</t>
  </si>
  <si>
    <t>0,61</t>
  </si>
  <si>
    <t>1,196942</t>
  </si>
  <si>
    <t>4.18</t>
  </si>
  <si>
    <t>0,01118454</t>
  </si>
  <si>
    <t>4.19</t>
  </si>
  <si>
    <t>3,7</t>
  </si>
  <si>
    <t>7,26014</t>
  </si>
  <si>
    <t>4.20</t>
  </si>
  <si>
    <t>0,00019622</t>
  </si>
  <si>
    <t>4.21</t>
  </si>
  <si>
    <t>0,058866</t>
  </si>
  <si>
    <t>4.22</t>
  </si>
  <si>
    <t>4.23</t>
  </si>
  <si>
    <t>0,088</t>
  </si>
  <si>
    <t>0,1726736</t>
  </si>
  <si>
    <t>ЗАТВО1</t>
  </si>
  <si>
    <t>ЗАТВОР ВХН=1,4Х1,4М</t>
  </si>
  <si>
    <t>E15-4-30-1</t>
  </si>
  <si>
    <t>МАСЛЯНАЯ ОКРАСКА МЕТАЛЛИЧЕСКИХ ПОВЕРХНОСТЕЙ БОЛЬШИХ ПОВЕРХНОСТЕЙ [КРОМЕ КРОВЕЛЬ], КОЛИЧЕСТВО ОКРАСОК 1/ДВА СЛОЯ/</t>
  </si>
  <si>
    <t>0,224</t>
  </si>
  <si>
    <t>9,68</t>
  </si>
  <si>
    <t>2,16832</t>
  </si>
  <si>
    <t>0,00896</t>
  </si>
  <si>
    <t>0,00224</t>
  </si>
  <si>
    <t>002499</t>
  </si>
  <si>
    <t>0,00672</t>
  </si>
  <si>
    <t>031066</t>
  </si>
  <si>
    <t>КРАСКИ МАСЛЯНЫЕ ГОТОВЫЕ К ПРИМЕНЕНИЮ ДЛЯ ВНУТРЕННИХ РАБОТ</t>
  </si>
  <si>
    <t>0,0212</t>
  </si>
  <si>
    <t>0,0047488</t>
  </si>
  <si>
    <t>031392</t>
  </si>
  <si>
    <t>ОЛИФА НАТУРАЛЬНАЯ</t>
  </si>
  <si>
    <t>3,2</t>
  </si>
  <si>
    <t>0,7168</t>
  </si>
  <si>
    <t>044059</t>
  </si>
  <si>
    <t>ВЕТОШЬ</t>
  </si>
  <si>
    <t>0,0224</t>
  </si>
  <si>
    <t>2 ПРОЧИЕ РАБОТЫ</t>
  </si>
  <si>
    <t>E46-2-4-1</t>
  </si>
  <si>
    <t>ДЕМОНТАЖ МЕТАЛЛОКОНСТРУКЦИЙ ПОКРЫТИЙ</t>
  </si>
  <si>
    <t>3,65</t>
  </si>
  <si>
    <t>7.1</t>
  </si>
  <si>
    <t>10,84</t>
  </si>
  <si>
    <t>39,566</t>
  </si>
  <si>
    <t>7.2</t>
  </si>
  <si>
    <t>2,19</t>
  </si>
  <si>
    <t>7.3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</si>
  <si>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</si>
  <si>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</si>
  <si>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0,803</t>
  </si>
  <si>
    <t>7.4</t>
  </si>
  <si>
    <t>000978</t>
  </si>
  <si>
    <t>ЛЕБЕДКИ ЭЛЕКТРИЧЕСКИЕ, ТЯГОВЫМ УСИЛИЕМ ДО 31,39 (3,2) КН (Т)</t>
  </si>
  <si>
    <t>2,2</t>
  </si>
  <si>
    <t>8,03</t>
  </si>
  <si>
    <t>7.5</t>
  </si>
  <si>
    <t>1,11</t>
  </si>
  <si>
    <t>4,0515</t>
  </si>
  <si>
    <t>7.6</t>
  </si>
  <si>
    <t>1,387</t>
  </si>
  <si>
    <t>7.7</t>
  </si>
  <si>
    <t>13,3225</t>
  </si>
  <si>
    <t>7.8</t>
  </si>
  <si>
    <t>9,125</t>
  </si>
  <si>
    <t>7.9</t>
  </si>
  <si>
    <t>034350</t>
  </si>
  <si>
    <t>АЦЕТИЛЕН ГАЗООБРАЗНЫЙ ТЕХНИЧЕСКИЙ</t>
  </si>
  <si>
    <t>0,33</t>
  </si>
  <si>
    <t>1,2045</t>
  </si>
  <si>
    <t>7.10</t>
  </si>
  <si>
    <t>044897</t>
  </si>
  <si>
    <t>ШЛИФКРУГИ</t>
  </si>
  <si>
    <t>7,3</t>
  </si>
  <si>
    <t>513,58132</t>
  </si>
  <si>
    <t>95,646284</t>
  </si>
  <si>
    <t>13,405692</t>
  </si>
  <si>
    <t>С205-102</t>
  </si>
  <si>
    <t>С202-120</t>
  </si>
  <si>
    <t>С202-1216</t>
  </si>
  <si>
    <t>52,79002</t>
  </si>
  <si>
    <t>С202-1245</t>
  </si>
  <si>
    <t>С203-404</t>
  </si>
  <si>
    <t>С203-406</t>
  </si>
  <si>
    <t>С233-301</t>
  </si>
  <si>
    <t>5,601638</t>
  </si>
  <si>
    <t>С225-1000</t>
  </si>
  <si>
    <t>19,278098</t>
  </si>
  <si>
    <t>С233-1420</t>
  </si>
  <si>
    <t>0,420512</t>
  </si>
  <si>
    <t>2,46793</t>
  </si>
  <si>
    <t>С204-504</t>
  </si>
  <si>
    <t>14,99037</t>
  </si>
  <si>
    <t>С111-1591</t>
  </si>
  <si>
    <t>0,160356</t>
  </si>
  <si>
    <t>С111-319</t>
  </si>
  <si>
    <t>С111-328</t>
  </si>
  <si>
    <t>С111-1052</t>
  </si>
  <si>
    <t>С111-985</t>
  </si>
  <si>
    <t>С111-995</t>
  </si>
  <si>
    <t>С111-1153</t>
  </si>
  <si>
    <t>С111-70</t>
  </si>
  <si>
    <t>С111-324</t>
  </si>
  <si>
    <t>11,137126</t>
  </si>
  <si>
    <t>С111-1521</t>
  </si>
  <si>
    <t>С112-32</t>
  </si>
  <si>
    <t>С112-120</t>
  </si>
  <si>
    <t>С115-71</t>
  </si>
  <si>
    <t>С1113-152</t>
  </si>
  <si>
    <t>С1610-1057</t>
  </si>
  <si>
    <t>С1611-3070</t>
  </si>
  <si>
    <t>С1610-1082</t>
  </si>
  <si>
    <t>С111-9412</t>
  </si>
  <si>
    <t>0,3005456</t>
  </si>
  <si>
    <t>НА ЗАТВОР</t>
  </si>
  <si>
    <t>на автоматизация гидротехнических затворов селеводохр.Корабог</t>
  </si>
  <si>
    <t>(наименование работ)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</si>
  <si>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</si>
  <si>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</si>
  <si>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</si>
  <si>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</si>
  <si>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Количество</t>
  </si>
  <si>
    <t>на единицу
измерения</t>
  </si>
  <si>
    <t>по проектным данным</t>
  </si>
  <si>
    <t>Компьютер core7, DDR4 16gb,ssd m.2 256gb</t>
  </si>
  <si>
    <t>Ц08-02-364-2</t>
  </si>
  <si>
    <t>КРОНШТЕЙН НА СТЕНЕ</t>
  </si>
  <si>
    <t>2.1</t>
  </si>
  <si>
    <t>00001</t>
  </si>
  <si>
    <t>ЧЕЛ-ЧАС</t>
  </si>
  <si>
    <t>1,05</t>
  </si>
  <si>
    <t>2,1</t>
  </si>
  <si>
    <t>2.2</t>
  </si>
  <si>
    <t>00003</t>
  </si>
  <si>
    <t>2.3</t>
  </si>
  <si>
    <t>30484</t>
  </si>
  <si>
    <t>БОЛТЫ СТРОИТЕЛЬНЫЕ С ШЕСТИГРАННОЙ С ГАЙКАМИ И ШАЙБАМИ</t>
  </si>
  <si>
    <t>2.4</t>
  </si>
  <si>
    <t>14710</t>
  </si>
  <si>
    <t>КРОНШТЕЙН</t>
  </si>
  <si>
    <t>LED SMART-Монитор LCD (43D) РАЗРЕШЕНИЕ ЭКРАНА</t>
  </si>
  <si>
    <t>LED SMART-Монитор LCD (89D) РАЗРЕШЕНИЕ ЭКРАНА</t>
  </si>
  <si>
    <t>Ц10-04-067-23</t>
  </si>
  <si>
    <t>УСТРОЙСТВО ВИДЕОКОНТРОЛЬНОЕ</t>
  </si>
  <si>
    <t>5.1</t>
  </si>
  <si>
    <t>2,18</t>
  </si>
  <si>
    <t>21,8</t>
  </si>
  <si>
    <t>5.2</t>
  </si>
  <si>
    <t>КАМЕРА HIKVISION IP 4MP DS-2CD2T47G3E-L (КАМЕРА HIKVISION IP 4MP DS-2CD2T47G3E-L 1043)</t>
  </si>
  <si>
    <t>IP-КАМЕРА HIKVISION DS-2CD2543G0-IS (DS-2CD2543G0-IS )</t>
  </si>
  <si>
    <t>IP ВИДЕОКАМЕРА 360 (DS-2DE4415IW)</t>
  </si>
  <si>
    <t>Инвер для камери (1TR hard)</t>
  </si>
  <si>
    <t>Поя swich для оптический сойдинения 8</t>
  </si>
  <si>
    <t>Поя swich для оптический сойдинения 4</t>
  </si>
  <si>
    <t>Стабилизатор 1 кВт</t>
  </si>
  <si>
    <t>ОПТИЧЕСКИЙ МОДУЛЬ SEP 1G ОДНОМОДОВЫЙ</t>
  </si>
  <si>
    <t>ОПТИЧЕСКИЙ КРОСС НАСТЕННЫЙ НА 8 ВОЛОКОН</t>
  </si>
  <si>
    <t>ПАТЧ-КОРД ОПТИЧЕСКИЙ ОДНОМОДОВЫЙ</t>
  </si>
  <si>
    <t>Ц08-03-572-3</t>
  </si>
  <si>
    <t>БЛОК УПРАВЛЕНИЯ ШКАФНОГО ИСПОЛНЕНИЯ ИЛИ РАСПРЕДЕЛИТЕЛЬНЫЙ ПУНКТ (ШКАФ)</t>
  </si>
  <si>
    <t>16.1</t>
  </si>
  <si>
    <t>6,96</t>
  </si>
  <si>
    <t>16.2</t>
  </si>
  <si>
    <t>16.3</t>
  </si>
  <si>
    <t>02016</t>
  </si>
  <si>
    <t>УСТАНОВКИ ДЛЯ РУЧНОЙ ДУГОВОЙ СВАРКИ /ПОСТОЯННОГО ТОКА/</t>
  </si>
  <si>
    <t>МАШ-ЧАС</t>
  </si>
  <si>
    <t>2,31</t>
  </si>
  <si>
    <t>16.4</t>
  </si>
  <si>
    <t>02510</t>
  </si>
  <si>
    <t>АВТОМОБИЛЬ БОРТОВОЙ, ГРУЗОПОДЬЕМНОСТЬЮ ДО 8 Т</t>
  </si>
  <si>
    <t>16.5</t>
  </si>
  <si>
    <t>0,51</t>
  </si>
  <si>
    <t>ЩКАФ УЛИЧНЫХ ДЛЯ РОЕ КОММУТАТОРА IР54</t>
  </si>
  <si>
    <t>Ц08-02-401-1</t>
  </si>
  <si>
    <t>КАБЕЛИ С КРЕПЛЕНИЕМ НАКЛАДНЫМИ СКОБАМИ, ПОЛОСКАМИ С УСТАНОВКОЙ ОТВЕТВИТЕЛЬНЫХ КОРОБОК. КАБЕЛЬ 2-4-ЖИЛЬНЫЙ СЕЧЕНИЕМ ЖИЛЫ ДО 16 ММ2</t>
  </si>
  <si>
    <t>100 М</t>
  </si>
  <si>
    <t>928,8</t>
  </si>
  <si>
    <t>02875</t>
  </si>
  <si>
    <t>108,54</t>
  </si>
  <si>
    <t>35101</t>
  </si>
  <si>
    <t>ТН</t>
  </si>
  <si>
    <t>0,0117</t>
  </si>
  <si>
    <t>41014</t>
  </si>
  <si>
    <t>ДЮБЕЛЯ</t>
  </si>
  <si>
    <t>18.6</t>
  </si>
  <si>
    <t>45527</t>
  </si>
  <si>
    <t>100 ШТ</t>
  </si>
  <si>
    <t>7,38</t>
  </si>
  <si>
    <t>18.7</t>
  </si>
  <si>
    <t>64235</t>
  </si>
  <si>
    <t>0,54</t>
  </si>
  <si>
    <t>КАБЕЛЬ F/UFT 4х2х0,52</t>
  </si>
  <si>
    <t>300</t>
  </si>
  <si>
    <t>КАБЕЛЬ ОПТИЧЕСКИЙ БРОНИРОВАННЫЙ OS2 9/125 8 OB</t>
  </si>
  <si>
    <t>КАБЕЛЬ СИЛОВОЙ НЕГОРЮЧИЙ ВВГнг(А-)-LS 3Х1,5</t>
  </si>
  <si>
    <t>МЕТАЛЛОРУКАВ ДЛЯ ЗАЎИТА КАБЕЛЬ</t>
  </si>
  <si>
    <t>ТРУБА П/Э ПНД Д=25-32мм</t>
  </si>
  <si>
    <t>1501</t>
  </si>
  <si>
    <t>ГОФРИРОВАННАЯ ТРУБА Д=25мм</t>
  </si>
  <si>
    <t>КАБЕЛНИЙ ЛОТОК Д100х60мм</t>
  </si>
  <si>
    <t>215</t>
  </si>
  <si>
    <t>РАЗЪЕМ МОДУЛЬНЫЙ ЭКРАНИРОВАННЫЙ</t>
  </si>
  <si>
    <t>КОРОПКА МОНТАЖНАЯ</t>
  </si>
  <si>
    <t>КОМПЛЕКТ КРЕПЕЖА И МАРКИРОВКИ</t>
  </si>
  <si>
    <t>Ц11-03-011-01</t>
  </si>
  <si>
    <t>ПРИБОР, КАТЕГОРИЯ СЛОЖНОСТИ: I</t>
  </si>
  <si>
    <t>02509</t>
  </si>
  <si>
    <t>АВТОМОБИЛЬ БОРТОВОЙ, ГРУЗОПОДЬЕМНОСТЬЮ ДО 5 Т</t>
  </si>
  <si>
    <t>41868</t>
  </si>
  <si>
    <t>1,456</t>
  </si>
  <si>
    <t>ЭНКОДЕР ПУЛС</t>
  </si>
  <si>
    <t>КОРПУС И КРОНШТЕЙН ДЛЯ ЭНКОДЕР</t>
  </si>
  <si>
    <t>ШЕСТЕРНЯ ДЛЯ ЭНКОДЕР</t>
  </si>
  <si>
    <t>Ц11-03-011-02</t>
  </si>
  <si>
    <t>ПРИБОР, КАТЕГОРИЯ СЛОЖНОСТИ: II</t>
  </si>
  <si>
    <t>34.1</t>
  </si>
  <si>
    <t>34.2</t>
  </si>
  <si>
    <t>34.3</t>
  </si>
  <si>
    <t>34.4</t>
  </si>
  <si>
    <t>КОНТРОЛЛЕР /ПЛК-АСУ/</t>
  </si>
  <si>
    <t>БЛОК УПРАВЛЕНИЯ ШКАФНОГО ИСПОЛНЕНИЯ ИЛИ РАСПРЕДЕЛИТЕЛЬНЫЙ ПУНКТ (ШКАФ), УСТАНАВЛИВАЕ-МЫЙ НА СТЕНЕ, ВЫСОТА И ШИРИНА, ММ, ДО: 600Х600</t>
  </si>
  <si>
    <t>36.1</t>
  </si>
  <si>
    <t>36.2</t>
  </si>
  <si>
    <t>36.3</t>
  </si>
  <si>
    <t>36.4</t>
  </si>
  <si>
    <t>36.5</t>
  </si>
  <si>
    <t>ЩИТ ДЛЯ ДИСПЕТЧЕРСКОЙ КОМНАТЫ 600Х800ММ</t>
  </si>
  <si>
    <t>38.1</t>
  </si>
  <si>
    <t>38.2</t>
  </si>
  <si>
    <t>38.3</t>
  </si>
  <si>
    <t>38.4</t>
  </si>
  <si>
    <t>38.5</t>
  </si>
  <si>
    <t>ЩИТ 40Х30Х20ММ</t>
  </si>
  <si>
    <t>ЩИТ 60Х40Х20ММ</t>
  </si>
  <si>
    <t>Ц10-08-003-06</t>
  </si>
  <si>
    <t>УСТРОЙСТВА ОПТИКО-(ФОТО)ЭЛЕКТРИЧЕСКИЕ: БЛОК ПИТАНИЯ И КОНТРОЛЯ</t>
  </si>
  <si>
    <t>41.1</t>
  </si>
  <si>
    <t>5,76</t>
  </si>
  <si>
    <t>11,52</t>
  </si>
  <si>
    <t>Ц08-03-526-1</t>
  </si>
  <si>
    <t>АВТОМАТ ОДНО-, ДВУХ-, ТРЕХПОЛЮСНЫЙ, УСТАНАВЛИВАЕМЫЙ НА КОНСТРУКЦИИ НА СТЕНЕ ИЛИ КОЛОННЕ, НА ТОК, А, ДО: 25</t>
  </si>
  <si>
    <t>43.1</t>
  </si>
  <si>
    <t>АВТОМАТ 220V 25АМ</t>
  </si>
  <si>
    <t>АВТОМАТ 10А</t>
  </si>
  <si>
    <t>ПУСКАТЕЛЬ 25А</t>
  </si>
  <si>
    <t>РЕЛЬ 24В</t>
  </si>
  <si>
    <t>ФАЗА КОНТЕРОЛЛЕР JD3</t>
  </si>
  <si>
    <t>ФАЗА КОНТЕРОЛЛЕР JD5</t>
  </si>
  <si>
    <t>ПРЕОБРАЗОВАТЕЛЬ ИНТЕРФЕЙСА КОНВЕРТР RS485</t>
  </si>
  <si>
    <t>КНОПКА ПУСКАВОЙ</t>
  </si>
  <si>
    <t>ОТРАЖАТЕЛЬНОЙ ЛАМПЫ</t>
  </si>
  <si>
    <t>КЛЕМНИК И НОКОНЕЖНИК</t>
  </si>
  <si>
    <t>РЕЛЬ ОПТИЧ.УПР.</t>
  </si>
  <si>
    <t>Ц08-03-591-2</t>
  </si>
  <si>
    <t>ПЕРЕКЛЮЧАТЕЛЬ ТИПА ПРИ СКРЫТОЙ ПРОВОДКЕ</t>
  </si>
  <si>
    <t>32,2</t>
  </si>
  <si>
    <t>1,288</t>
  </si>
  <si>
    <t>ПЕРЕКЛЮЧАТЕЛЬ 3 этапгых</t>
  </si>
  <si>
    <t>629,52</t>
  </si>
  <si>
    <t>3,05</t>
  </si>
  <si>
    <t>73,566</t>
  </si>
  <si>
    <t>0,00793</t>
  </si>
  <si>
    <t>54,9</t>
  </si>
  <si>
    <t>5,002</t>
  </si>
  <si>
    <t>0,366</t>
  </si>
  <si>
    <t>КАБЕЛЬ 220 2Х1,5</t>
  </si>
  <si>
    <t>КАБЕЛЬ 220 8Х1</t>
  </si>
  <si>
    <t>КАБЕЛЬ 0,5Х1</t>
  </si>
  <si>
    <t>ГОФРИРОВАННАЯ ТРУБА Д=20мм</t>
  </si>
  <si>
    <t>ГОФРИРОВАННАЯ ТРУБА Д=32мм</t>
  </si>
  <si>
    <t>ГОФРИРОВАННАЯ ТРУБА Д=15мм</t>
  </si>
  <si>
    <t>СОЕДИНИТЕЛЬ</t>
  </si>
  <si>
    <t>РЕЛИС 4х1,7</t>
  </si>
  <si>
    <t>Ц38-01-003-1</t>
  </si>
  <si>
    <t>МОНТАЖ ОПОРНЫХ СТОЕК, ФЕРМЫ ИЗ ПРОФИЛЕЙ</t>
  </si>
  <si>
    <t>1 Т КОНСТРУКЦИИ</t>
  </si>
  <si>
    <t>0,1407</t>
  </si>
  <si>
    <t>12,8037</t>
  </si>
  <si>
    <t>7,34</t>
  </si>
  <si>
    <t>1,03274</t>
  </si>
  <si>
    <t>01147</t>
  </si>
  <si>
    <t>0,15477</t>
  </si>
  <si>
    <t>27,3</t>
  </si>
  <si>
    <t>3,84111</t>
  </si>
  <si>
    <t>02577</t>
  </si>
  <si>
    <t>АППАРАТ ДЛЯ ГАЗОВОЙ СВАРКИ И РЕЗКИ</t>
  </si>
  <si>
    <t>34241</t>
  </si>
  <si>
    <t>2,6</t>
  </si>
  <si>
    <t>0,36582</t>
  </si>
  <si>
    <t>35318</t>
  </si>
  <si>
    <t>ЭЛЕКТРОДЫ Д 5 ММ: Э42</t>
  </si>
  <si>
    <t>0,0215</t>
  </si>
  <si>
    <t>0,00303</t>
  </si>
  <si>
    <t>72.8</t>
  </si>
  <si>
    <t>45077</t>
  </si>
  <si>
    <t>0,07035</t>
  </si>
  <si>
    <t>72.9</t>
  </si>
  <si>
    <t>37031</t>
  </si>
  <si>
    <t>ПРОФИЛИ СЕЧЕНИЕМ 50х30х1,7 ММ</t>
  </si>
  <si>
    <t>Е16-02-001-03</t>
  </si>
  <si>
    <t>ПРОКЛАДКА ТРУБОПРОВОДОВ ИЗ СТАЛЬНЫХ ВОДОГАЗОПРОВОДНЫХ  ТРУБ ДИАМЕТРОМ: 25 ММ</t>
  </si>
  <si>
    <t>100 М ТРУБОПРОВОДА</t>
  </si>
  <si>
    <t>32,97</t>
  </si>
  <si>
    <t>21,4305</t>
  </si>
  <si>
    <t>0,35</t>
  </si>
  <si>
    <t>0,2275</t>
  </si>
  <si>
    <t>1,15</t>
  </si>
  <si>
    <t>0,7475</t>
  </si>
  <si>
    <t>30956</t>
  </si>
  <si>
    <t>КРАСКА ЗЕМЛЯНАЯ МАСЛЯНАЯ  МУМИЯ, СУРИК ЖЕЛЕЗНЫЙ МАРКИ МА-0115</t>
  </si>
  <si>
    <t>0,00044</t>
  </si>
  <si>
    <t>0,00029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</si>
  <si>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</si>
  <si>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</si>
  <si>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0,00017</t>
  </si>
  <si>
    <t>0,00011</t>
  </si>
  <si>
    <t>34211</t>
  </si>
  <si>
    <t>АЦЕТИЛЕН РАСТВОРЕННЫЙ ТЕХНИЧЕСКИЙ МАРКИ А</t>
  </si>
  <si>
    <t>0,00013</t>
  </si>
  <si>
    <t>0,00008</t>
  </si>
  <si>
    <t>0,281</t>
  </si>
  <si>
    <t>0,18265</t>
  </si>
  <si>
    <t>74.9</t>
  </si>
  <si>
    <t>15095</t>
  </si>
  <si>
    <t>ТРУБЫ СТАЛЬНЫЕ, 25 ММ</t>
  </si>
  <si>
    <t>БОЛТ С ГАЙКА Д=12мм</t>
  </si>
  <si>
    <t>БОЛТ С ГАЙКА Д=10мм</t>
  </si>
  <si>
    <t>БОЛТ С ГАЙКА Д=8мм</t>
  </si>
  <si>
    <t>САМОРЕЗ</t>
  </si>
  <si>
    <t>АНКЕР БОЛТ 12х8</t>
  </si>
  <si>
    <t>АНКЕР БОЛТ 8х6</t>
  </si>
  <si>
    <t>АНКЕР БОЛТ 16х8</t>
  </si>
  <si>
    <t>КРАСКА КРАСНЫЙ</t>
  </si>
  <si>
    <t>КРАСКА СИНИЙ</t>
  </si>
  <si>
    <t>КРАСКА ЖЁЛТАЯ</t>
  </si>
  <si>
    <t>ЭЛЕКТРОТ 3х3</t>
  </si>
  <si>
    <t>ЛОКАЛЬНО-РЕСУРСНАЯ ВЕДОМОСТЬ БЕЗ СТОИМОСТИ № 1-2</t>
  </si>
  <si>
    <t>Обоснование 
(Код ресурса)</t>
  </si>
  <si>
    <t>Наименование ресурсов</t>
  </si>
  <si>
    <t>Ед. изм.</t>
  </si>
  <si>
    <t>Цена</t>
  </si>
  <si>
    <t>Стоимость</t>
  </si>
  <si>
    <t>ИТОГО ТРУДОВЫЕ РЕСУРСЫ:</t>
  </si>
  <si>
    <t>9,23111</t>
  </si>
  <si>
    <t>8,25</t>
  </si>
  <si>
    <t>0,8882</t>
  </si>
  <si>
    <t>182,106</t>
  </si>
  <si>
    <t>ИТОГО СТРОИТЕЛЬНЫЕ МАШИНЫ И МЕХАНИЗМЫ:</t>
  </si>
  <si>
    <t>1,35</t>
  </si>
  <si>
    <t>0,54847</t>
  </si>
  <si>
    <t>0,01963</t>
  </si>
  <si>
    <t>135,9</t>
  </si>
  <si>
    <t>2,14</t>
  </si>
  <si>
    <t>12,382</t>
  </si>
  <si>
    <t>0,906</t>
  </si>
  <si>
    <t>ИТОГО СТРОИТЕЛЬНЫЕ МАТЕРИАЛЫ И КОНСТРУКЦИИ:</t>
  </si>
  <si>
    <t>ИТОГО ОБОРУДОВАНИЕ:</t>
  </si>
  <si>
    <t>СВОДНО-РЕСУРСНАЯ ВЕДОМОСТЬ  № 1-2</t>
  </si>
  <si>
    <t>1725,0222</t>
  </si>
  <si>
    <t>4,67774</t>
  </si>
  <si>
    <t>1,13785</t>
  </si>
  <si>
    <t/>
  </si>
  <si>
    <t>КАБЕЛЬ 380 АВВГ 4Х16</t>
  </si>
  <si>
    <t>КОНДИЦИОНЕР AUX Inverter 12</t>
  </si>
  <si>
    <t>Офисный стол(160х80х73)</t>
  </si>
  <si>
    <t>Офисный стул</t>
  </si>
  <si>
    <t>CANON I-SENSYS MF3010</t>
  </si>
  <si>
    <t>Е20-06-001-1</t>
  </si>
  <si>
    <t>УСТАНОВКА КОНДИЦИОНЕРОВ</t>
  </si>
  <si>
    <t>10 ДОВОДЧИКОВ</t>
  </si>
  <si>
    <t>86.1</t>
  </si>
  <si>
    <t>1,9</t>
  </si>
  <si>
    <t>86.2</t>
  </si>
  <si>
    <t>86.3</t>
  </si>
  <si>
    <t>П01-05-028-04</t>
  </si>
  <si>
    <t>ПРОГРАММНА КАМЕРЫ И ТД.</t>
  </si>
  <si>
    <t>УСТРОЙСТВО</t>
  </si>
  <si>
    <t>92.1</t>
  </si>
  <si>
    <t>П01-05-028-05</t>
  </si>
  <si>
    <t>ПРОГРАММИРУЕМЫЙ ПРИБОРОВ И ТД.</t>
  </si>
  <si>
    <t>93.1</t>
  </si>
  <si>
    <t>Транспортные расходы на оборудование-2%</t>
  </si>
  <si>
    <t>Заготовительно-складские расходы на оборудование-1,5%</t>
  </si>
  <si>
    <t>ВСЕГО</t>
  </si>
  <si>
    <t>Транспортные расходы на материалы-5%</t>
  </si>
  <si>
    <t>Заготовительно-складские расходы на материалы-2%</t>
  </si>
  <si>
    <t>КАБЕЛЬНАЯ ПРОДУКЦИЯ</t>
  </si>
  <si>
    <t>ИТОГО КАБЕЛЬНАЯ ПРОДУКЦИЯ:</t>
  </si>
  <si>
    <t>Транспортные расходы на кабель прод.-1,5%</t>
  </si>
  <si>
    <t>Заготовительно-складские расходы на кабель прод.-1%</t>
  </si>
  <si>
    <t>улучшения технического состояния селеводохр. Қорабоғ. Кашкадарьинской области.</t>
  </si>
  <si>
    <t>ЛОКАЛЬНАЯ РЕСУРСНАЯ ВЕДОМОСТЬ № 1-1</t>
  </si>
  <si>
    <t>ЛОКАЛЬНАЯ РЕСУРСНАЯ СМЕТА № 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</si>
</sst>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0.000"/>
    <numFmt numFmtId="166" formatCode="#,##0.000"/>
    <numFmt numFmtId="167" formatCode="0.0%"/>
    <numFmt numFmtId="168" formatCode="_-* #,##0_р_._-;\-* #,##0_р_._-;_-* &quot;-&quot;??_р_._-;_-@_-"/>
    <numFmt numFmtId="169" formatCode="#,##0.0"/>
  </numFmts>
  <fonts count="82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Times New Roman Cyr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8"/>
      <color rgb="FF000000"/>
      <name val="Times New Roman"/>
      <family val="2"/>
      <charset val="204"/>
    </font>
    <font>
      <i/>
      <sz val="8"/>
      <color rgb="FF000080"/>
      <name val="Times New Roman"/>
      <family val="2"/>
      <charset val="204"/>
    </font>
    <font>
      <sz val="10"/>
      <color rgb="FF000000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8"/>
      <color rgb="FF000000"/>
      <name val="Times New Roman"/>
      <family val="2"/>
      <charset val="204"/>
    </font>
    <font>
      <b/>
      <sz val="14"/>
      <color rgb="FF000000"/>
      <name val="Times New Roman"/>
      <family val="2"/>
      <charset val="204"/>
    </font>
    <font>
      <b/>
      <i/>
      <sz val="10"/>
      <color rgb="FF000000"/>
      <name val="Times New Roman"/>
      <family val="2"/>
      <charset val="204"/>
    </font>
    <font>
      <b/>
      <i/>
      <sz val="8"/>
      <color rgb="FF000000"/>
      <name val="Times New Roman"/>
      <family val="2"/>
      <charset val="204"/>
    </font>
    <font>
      <b/>
      <sz val="8"/>
      <color rgb="FF000000"/>
      <name val="Times New Roman Cyr"/>
      <charset val="204"/>
    </font>
    <font>
      <sz val="14"/>
      <color rgb="FF000000"/>
      <name val="Times New Roman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4"/>
      <color indexed="8"/>
      <name val="Times New Roman"/>
    </font>
    <font>
      <b/>
      <i/>
      <sz val="10"/>
      <color indexed="8"/>
      <name val="Times New Roman"/>
    </font>
    <font>
      <sz val="8"/>
      <color indexed="8"/>
      <name val="Times New Roman"/>
    </font>
    <font>
      <b/>
      <sz val="10"/>
      <color indexed="8"/>
      <name val="Times New Roman"/>
    </font>
    <font>
      <b/>
      <i/>
      <sz val="8"/>
      <color indexed="8"/>
      <name val="Times New Roman"/>
    </font>
    <font>
      <b/>
      <sz val="8"/>
      <color indexed="8"/>
      <name val="Times New Roman"/>
    </font>
    <font>
      <sz val="10"/>
      <color indexed="8"/>
      <name val="Arial"/>
    </font>
    <font>
      <sz val="13"/>
      <color indexed="8"/>
      <name val="Times New Roman"/>
    </font>
    <font>
      <i/>
      <sz val="8"/>
      <color indexed="18"/>
      <name val="Times New Roman"/>
    </font>
    <font>
      <i/>
      <sz val="8"/>
      <name val="Arial"/>
      <family val="2"/>
      <charset val="204"/>
    </font>
    <font>
      <b/>
      <i/>
      <sz val="8"/>
      <name val="Times New Roman"/>
      <family val="1"/>
      <charset val="204"/>
    </font>
    <font>
      <sz val="8"/>
      <name val="Times New Roman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rgb="FFFF0000"/>
      <name val="Arial Cyr"/>
      <family val="2"/>
      <charset val="204"/>
    </font>
    <font>
      <b/>
      <sz val="16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2" fillId="0" borderId="0"/>
    <xf numFmtId="0" fontId="8" fillId="0" borderId="0"/>
    <xf numFmtId="164" fontId="3" fillId="0" borderId="0" applyFont="0" applyFill="0" applyBorder="0" applyAlignment="0" applyProtection="0"/>
    <xf numFmtId="0" fontId="17" fillId="4" borderId="0">
      <alignment horizontal="center" vertical="center"/>
    </xf>
    <xf numFmtId="0" fontId="17" fillId="4" borderId="0">
      <alignment horizontal="center" vertical="top"/>
    </xf>
    <xf numFmtId="0" fontId="18" fillId="5" borderId="0">
      <alignment horizontal="center" vertical="center"/>
    </xf>
    <xf numFmtId="0" fontId="18" fillId="5" borderId="0">
      <alignment horizontal="left" vertical="top"/>
    </xf>
    <xf numFmtId="0" fontId="18" fillId="5" borderId="0">
      <alignment horizontal="center" vertical="center"/>
    </xf>
    <xf numFmtId="0" fontId="19" fillId="5" borderId="0">
      <alignment horizontal="center" vertical="center"/>
    </xf>
    <xf numFmtId="0" fontId="19" fillId="5" borderId="0">
      <alignment horizontal="left" vertical="top"/>
    </xf>
    <xf numFmtId="0" fontId="19" fillId="5" borderId="0">
      <alignment horizontal="right" vertical="center"/>
    </xf>
    <xf numFmtId="0" fontId="20" fillId="5" borderId="0">
      <alignment horizontal="center" vertical="top"/>
    </xf>
    <xf numFmtId="0" fontId="21" fillId="0" borderId="0"/>
    <xf numFmtId="0" fontId="22" fillId="5" borderId="0">
      <alignment horizontal="center" vertical="top"/>
    </xf>
    <xf numFmtId="0" fontId="23" fillId="5" borderId="0">
      <alignment horizontal="center" vertical="top"/>
    </xf>
    <xf numFmtId="0" fontId="24" fillId="5" borderId="0">
      <alignment horizontal="center" vertical="top"/>
    </xf>
    <xf numFmtId="0" fontId="25" fillId="4" borderId="0">
      <alignment horizontal="center" vertical="center"/>
    </xf>
    <xf numFmtId="0" fontId="22" fillId="5" borderId="0">
      <alignment horizontal="center" vertical="center"/>
    </xf>
    <xf numFmtId="0" fontId="22" fillId="5" borderId="0">
      <alignment horizontal="left" vertical="top"/>
    </xf>
    <xf numFmtId="0" fontId="22" fillId="5" borderId="0">
      <alignment horizontal="right" vertical="center"/>
    </xf>
    <xf numFmtId="0" fontId="22" fillId="5" borderId="0">
      <alignment horizontal="right" vertical="center"/>
    </xf>
    <xf numFmtId="0" fontId="22" fillId="5" borderId="0">
      <alignment horizontal="right" vertical="center"/>
    </xf>
    <xf numFmtId="0" fontId="25" fillId="4" borderId="0">
      <alignment horizontal="right" vertical="center"/>
    </xf>
    <xf numFmtId="0" fontId="25" fillId="4" borderId="0">
      <alignment horizontal="right" vertical="center"/>
    </xf>
    <xf numFmtId="0" fontId="18" fillId="4" borderId="0">
      <alignment horizontal="right" vertical="center"/>
    </xf>
    <xf numFmtId="0" fontId="18" fillId="4" borderId="0">
      <alignment horizontal="right" vertical="center"/>
    </xf>
    <xf numFmtId="0" fontId="26" fillId="4" borderId="0">
      <alignment horizontal="right" vertical="top"/>
    </xf>
    <xf numFmtId="0" fontId="26" fillId="4" borderId="0">
      <alignment horizontal="right" vertical="center"/>
    </xf>
    <xf numFmtId="0" fontId="16" fillId="5" borderId="0">
      <alignment horizontal="left" vertical="top"/>
    </xf>
    <xf numFmtId="0" fontId="22" fillId="5" borderId="0">
      <alignment horizontal="center" vertical="top"/>
    </xf>
    <xf numFmtId="0" fontId="20" fillId="5" borderId="0">
      <alignment horizontal="left" vertical="top"/>
    </xf>
    <xf numFmtId="0" fontId="24" fillId="5" borderId="0">
      <alignment horizontal="center" vertical="top"/>
    </xf>
    <xf numFmtId="0" fontId="19" fillId="5" borderId="0">
      <alignment horizontal="right" vertical="center"/>
    </xf>
    <xf numFmtId="0" fontId="17" fillId="4" borderId="0">
      <alignment horizontal="right" vertical="top"/>
    </xf>
    <xf numFmtId="0" fontId="17" fillId="4" borderId="0">
      <alignment horizontal="right" vertical="center"/>
    </xf>
    <xf numFmtId="0" fontId="26" fillId="4" borderId="0">
      <alignment horizontal="right" vertical="top"/>
    </xf>
    <xf numFmtId="0" fontId="26" fillId="4" borderId="0">
      <alignment horizontal="right" vertical="center"/>
    </xf>
    <xf numFmtId="0" fontId="16" fillId="5" borderId="0">
      <alignment horizontal="left" vertical="top"/>
    </xf>
    <xf numFmtId="0" fontId="27" fillId="5" borderId="0">
      <alignment horizontal="center" vertical="top"/>
    </xf>
    <xf numFmtId="0" fontId="18" fillId="5" borderId="0">
      <alignment horizontal="right" vertical="center"/>
    </xf>
    <xf numFmtId="0" fontId="5" fillId="0" borderId="0"/>
    <xf numFmtId="0" fontId="5" fillId="0" borderId="0"/>
    <xf numFmtId="0" fontId="41" fillId="0" borderId="0" applyNumberFormat="0" applyFill="0" applyBorder="0" applyAlignment="0" applyProtection="0"/>
    <xf numFmtId="0" fontId="42" fillId="0" borderId="22" applyNumberFormat="0" applyFill="0" applyAlignment="0" applyProtection="0"/>
    <xf numFmtId="0" fontId="43" fillId="0" borderId="23" applyNumberFormat="0" applyFill="0" applyAlignment="0" applyProtection="0"/>
    <xf numFmtId="0" fontId="44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45" fillId="7" borderId="0" applyNumberFormat="0" applyBorder="0" applyAlignment="0" applyProtection="0"/>
    <xf numFmtId="0" fontId="46" fillId="8" borderId="0" applyNumberFormat="0" applyBorder="0" applyAlignment="0" applyProtection="0"/>
    <xf numFmtId="0" fontId="47" fillId="9" borderId="0" applyNumberFormat="0" applyBorder="0" applyAlignment="0" applyProtection="0"/>
    <xf numFmtId="0" fontId="48" fillId="10" borderId="25" applyNumberFormat="0" applyAlignment="0" applyProtection="0"/>
    <xf numFmtId="0" fontId="49" fillId="11" borderId="26" applyNumberFormat="0" applyAlignment="0" applyProtection="0"/>
    <xf numFmtId="0" fontId="50" fillId="11" borderId="25" applyNumberFormat="0" applyAlignment="0" applyProtection="0"/>
    <xf numFmtId="0" fontId="51" fillId="0" borderId="27" applyNumberFormat="0" applyFill="0" applyAlignment="0" applyProtection="0"/>
    <xf numFmtId="0" fontId="52" fillId="12" borderId="2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30" applyNumberFormat="0" applyFill="0" applyAlignment="0" applyProtection="0"/>
    <xf numFmtId="0" fontId="5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5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5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5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57" fillId="5" borderId="0">
      <alignment horizontal="center" vertical="top"/>
    </xf>
    <xf numFmtId="0" fontId="58" fillId="5" borderId="0">
      <alignment horizontal="left" vertical="top"/>
    </xf>
    <xf numFmtId="0" fontId="58" fillId="5" borderId="0">
      <alignment horizontal="center" vertical="top"/>
    </xf>
    <xf numFmtId="0" fontId="59" fillId="5" borderId="0">
      <alignment horizontal="center" vertical="top"/>
    </xf>
    <xf numFmtId="0" fontId="60" fillId="5" borderId="0">
      <alignment horizontal="center" vertical="top"/>
    </xf>
    <xf numFmtId="0" fontId="61" fillId="4" borderId="0">
      <alignment horizontal="center" vertical="center"/>
    </xf>
    <xf numFmtId="0" fontId="62" fillId="4" borderId="0">
      <alignment horizontal="center" vertical="center"/>
    </xf>
    <xf numFmtId="0" fontId="60" fillId="5" borderId="0">
      <alignment horizontal="center" vertical="center"/>
    </xf>
    <xf numFmtId="0" fontId="60" fillId="5" borderId="0">
      <alignment horizontal="left" vertical="top"/>
    </xf>
    <xf numFmtId="0" fontId="60" fillId="5" borderId="0">
      <alignment horizontal="right" vertical="center"/>
    </xf>
    <xf numFmtId="0" fontId="60" fillId="5" borderId="0">
      <alignment horizontal="right" vertical="center"/>
    </xf>
    <xf numFmtId="0" fontId="60" fillId="5" borderId="0">
      <alignment horizontal="right" vertical="center"/>
    </xf>
    <xf numFmtId="0" fontId="62" fillId="4" borderId="0">
      <alignment horizontal="right" vertical="center"/>
    </xf>
    <xf numFmtId="0" fontId="62" fillId="4" borderId="0">
      <alignment horizontal="right" vertical="center"/>
    </xf>
    <xf numFmtId="0" fontId="63" fillId="4" borderId="0">
      <alignment horizontal="right" vertical="center"/>
    </xf>
    <xf numFmtId="0" fontId="63" fillId="4" borderId="0">
      <alignment horizontal="right" vertical="center"/>
    </xf>
    <xf numFmtId="0" fontId="26" fillId="4" borderId="0">
      <alignment horizontal="right" vertical="top"/>
    </xf>
    <xf numFmtId="0" fontId="26" fillId="4" borderId="0">
      <alignment horizontal="right" vertical="center"/>
    </xf>
    <xf numFmtId="0" fontId="16" fillId="5" borderId="0">
      <alignment horizontal="left" vertical="top"/>
    </xf>
    <xf numFmtId="0" fontId="60" fillId="5" borderId="0">
      <alignment horizontal="center" vertical="top"/>
    </xf>
    <xf numFmtId="0" fontId="59" fillId="5" borderId="0">
      <alignment horizontal="center" vertical="top"/>
    </xf>
    <xf numFmtId="0" fontId="58" fillId="5" borderId="0">
      <alignment horizontal="center" vertical="top"/>
    </xf>
    <xf numFmtId="0" fontId="58" fillId="5" borderId="0">
      <alignment horizontal="left" vertical="top"/>
    </xf>
    <xf numFmtId="0" fontId="64" fillId="5" borderId="0">
      <alignment horizontal="center" vertical="top"/>
    </xf>
    <xf numFmtId="0" fontId="61" fillId="4" borderId="0">
      <alignment horizontal="center" vertical="center"/>
    </xf>
    <xf numFmtId="0" fontId="61" fillId="4" borderId="0">
      <alignment horizontal="center" vertical="top"/>
    </xf>
    <xf numFmtId="0" fontId="61" fillId="4" borderId="0">
      <alignment horizontal="center" vertical="top"/>
    </xf>
    <xf numFmtId="0" fontId="63" fillId="5" borderId="0">
      <alignment horizontal="center" vertical="center"/>
    </xf>
    <xf numFmtId="0" fontId="63" fillId="5" borderId="0">
      <alignment horizontal="right" vertical="center"/>
    </xf>
    <xf numFmtId="0" fontId="63" fillId="5" borderId="0">
      <alignment horizontal="right" vertical="center"/>
    </xf>
    <xf numFmtId="0" fontId="63" fillId="5" borderId="0">
      <alignment horizontal="left" vertical="top"/>
    </xf>
    <xf numFmtId="0" fontId="65" fillId="5" borderId="0">
      <alignment horizontal="center" vertical="center"/>
    </xf>
    <xf numFmtId="0" fontId="65" fillId="5" borderId="0">
      <alignment horizontal="left" vertical="top"/>
    </xf>
    <xf numFmtId="0" fontId="65" fillId="5" borderId="0">
      <alignment horizontal="right" vertical="center"/>
    </xf>
    <xf numFmtId="0" fontId="61" fillId="4" borderId="0">
      <alignment horizontal="right" vertical="top"/>
    </xf>
    <xf numFmtId="0" fontId="61" fillId="4" borderId="0">
      <alignment horizontal="right" vertical="center"/>
    </xf>
    <xf numFmtId="0" fontId="16" fillId="5" borderId="0">
      <alignment horizontal="left" vertical="top"/>
    </xf>
    <xf numFmtId="0" fontId="39" fillId="5" borderId="0">
      <alignment horizontal="left" vertical="top"/>
    </xf>
    <xf numFmtId="0" fontId="1" fillId="13" borderId="29" applyNumberFormat="0" applyFont="0" applyAlignment="0" applyProtection="0"/>
  </cellStyleXfs>
  <cellXfs count="236">
    <xf numFmtId="0" fontId="0" fillId="0" borderId="0" xfId="0"/>
    <xf numFmtId="0" fontId="10" fillId="0" borderId="4" xfId="2" applyFont="1" applyBorder="1" applyAlignment="1">
      <alignment horizontal="center"/>
    </xf>
    <xf numFmtId="0" fontId="10" fillId="0" borderId="4" xfId="2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3" fontId="4" fillId="0" borderId="0" xfId="0" applyNumberFormat="1" applyFont="1"/>
    <xf numFmtId="0" fontId="11" fillId="0" borderId="0" xfId="0" applyFont="1"/>
    <xf numFmtId="0" fontId="6" fillId="0" borderId="3" xfId="0" applyFont="1" applyBorder="1" applyAlignment="1">
      <alignment vertical="center" wrapText="1"/>
    </xf>
    <xf numFmtId="166" fontId="7" fillId="0" borderId="3" xfId="0" applyNumberFormat="1" applyFont="1" applyBorder="1" applyAlignment="1">
      <alignment horizontal="left" vertical="center"/>
    </xf>
    <xf numFmtId="0" fontId="15" fillId="0" borderId="0" xfId="0" applyFont="1" applyAlignment="1">
      <alignment vertical="top" wrapText="1"/>
    </xf>
    <xf numFmtId="0" fontId="5" fillId="0" borderId="5" xfId="0" applyFont="1" applyBorder="1" applyAlignment="1">
      <alignment wrapText="1"/>
    </xf>
    <xf numFmtId="0" fontId="28" fillId="0" borderId="0" xfId="0" applyFont="1"/>
    <xf numFmtId="0" fontId="28" fillId="0" borderId="5" xfId="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/>
    <xf numFmtId="0" fontId="5" fillId="0" borderId="0" xfId="2" applyFont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/>
    </xf>
    <xf numFmtId="0" fontId="1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166" fontId="14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0" fontId="14" fillId="0" borderId="4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166" fontId="14" fillId="0" borderId="0" xfId="0" applyNumberFormat="1" applyFont="1" applyAlignment="1">
      <alignment horizontal="center" vertical="top"/>
    </xf>
    <xf numFmtId="165" fontId="14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2" borderId="0" xfId="0" applyFont="1" applyFill="1"/>
    <xf numFmtId="165" fontId="12" fillId="0" borderId="0" xfId="0" applyNumberFormat="1" applyFont="1"/>
    <xf numFmtId="166" fontId="12" fillId="0" borderId="0" xfId="0" applyNumberFormat="1" applyFont="1"/>
    <xf numFmtId="166" fontId="12" fillId="2" borderId="0" xfId="0" applyNumberFormat="1" applyFont="1" applyFill="1"/>
    <xf numFmtId="166" fontId="5" fillId="0" borderId="0" xfId="0" applyNumberFormat="1" applyFont="1" applyAlignment="1">
      <alignment horizontal="center" vertical="center" wrapText="1"/>
    </xf>
    <xf numFmtId="166" fontId="12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6" fontId="12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5" fillId="0" borderId="5" xfId="0" applyFont="1" applyBorder="1"/>
    <xf numFmtId="0" fontId="10" fillId="0" borderId="0" xfId="0" applyFont="1" applyAlignment="1">
      <alignment vertical="center"/>
    </xf>
    <xf numFmtId="16" fontId="31" fillId="0" borderId="5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166" fontId="9" fillId="0" borderId="3" xfId="0" applyNumberFormat="1" applyFont="1" applyBorder="1" applyAlignment="1">
      <alignment horizontal="left" vertical="top"/>
    </xf>
    <xf numFmtId="0" fontId="10" fillId="0" borderId="5" xfId="0" applyFont="1" applyBorder="1"/>
    <xf numFmtId="166" fontId="9" fillId="0" borderId="0" xfId="0" applyNumberFormat="1" applyFont="1" applyAlignment="1">
      <alignment horizontal="center" vertical="center"/>
    </xf>
    <xf numFmtId="166" fontId="10" fillId="0" borderId="0" xfId="0" applyNumberFormat="1" applyFont="1" applyAlignment="1">
      <alignment vertical="center"/>
    </xf>
    <xf numFmtId="0" fontId="14" fillId="0" borderId="3" xfId="0" applyFont="1" applyBorder="1" applyAlignment="1">
      <alignment horizontal="left" vertical="center" wrapText="1"/>
    </xf>
    <xf numFmtId="0" fontId="4" fillId="0" borderId="0" xfId="1" applyFont="1"/>
    <xf numFmtId="0" fontId="34" fillId="0" borderId="14" xfId="1" applyFont="1" applyBorder="1" applyAlignment="1">
      <alignment horizontal="center" vertical="center" wrapText="1"/>
    </xf>
    <xf numFmtId="0" fontId="34" fillId="0" borderId="4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2" xfId="1" applyFont="1" applyBorder="1" applyAlignment="1">
      <alignment horizontal="center" vertical="center" wrapText="1"/>
    </xf>
    <xf numFmtId="0" fontId="35" fillId="0" borderId="4" xfId="1" applyFont="1" applyBorder="1" applyAlignment="1">
      <alignment horizontal="center" vertical="top" wrapText="1"/>
    </xf>
    <xf numFmtId="0" fontId="35" fillId="0" borderId="3" xfId="1" applyFont="1" applyBorder="1" applyAlignment="1">
      <alignment horizontal="center" vertical="top" wrapText="1"/>
    </xf>
    <xf numFmtId="0" fontId="35" fillId="0" borderId="3" xfId="1" applyFont="1" applyBorder="1" applyAlignment="1">
      <alignment horizontal="left" vertical="top" wrapText="1"/>
    </xf>
    <xf numFmtId="0" fontId="36" fillId="0" borderId="4" xfId="1" applyFont="1" applyBorder="1" applyAlignment="1">
      <alignment horizontal="center" vertical="top" wrapText="1"/>
    </xf>
    <xf numFmtId="0" fontId="36" fillId="0" borderId="3" xfId="1" applyFont="1" applyBorder="1" applyAlignment="1">
      <alignment horizontal="center" vertical="top" wrapText="1"/>
    </xf>
    <xf numFmtId="0" fontId="36" fillId="0" borderId="3" xfId="1" applyFont="1" applyBorder="1" applyAlignment="1">
      <alignment horizontal="left" vertical="top" wrapText="1"/>
    </xf>
    <xf numFmtId="0" fontId="36" fillId="0" borderId="3" xfId="1" applyFont="1" applyBorder="1" applyAlignment="1">
      <alignment horizontal="right" vertical="top" wrapText="1"/>
    </xf>
    <xf numFmtId="0" fontId="37" fillId="0" borderId="0" xfId="42" applyFont="1"/>
    <xf numFmtId="0" fontId="4" fillId="0" borderId="0" xfId="42" applyFont="1"/>
    <xf numFmtId="0" fontId="4" fillId="0" borderId="0" xfId="41" applyFont="1"/>
    <xf numFmtId="0" fontId="38" fillId="0" borderId="0" xfId="41" applyFont="1" applyAlignment="1">
      <alignment horizontal="center" vertical="top" wrapText="1"/>
    </xf>
    <xf numFmtId="0" fontId="31" fillId="0" borderId="1" xfId="41" applyFont="1" applyBorder="1" applyAlignment="1">
      <alignment horizontal="left" vertical="top"/>
    </xf>
    <xf numFmtId="0" fontId="38" fillId="0" borderId="1" xfId="41" applyFont="1" applyBorder="1" applyAlignment="1">
      <alignment horizontal="center" vertical="top" wrapText="1"/>
    </xf>
    <xf numFmtId="3" fontId="31" fillId="0" borderId="1" xfId="41" applyNumberFormat="1" applyFont="1" applyBorder="1" applyAlignment="1">
      <alignment horizontal="right" vertical="top"/>
    </xf>
    <xf numFmtId="0" fontId="39" fillId="0" borderId="0" xfId="41" applyFont="1" applyAlignment="1">
      <alignment horizontal="left" vertical="top" wrapText="1"/>
    </xf>
    <xf numFmtId="0" fontId="39" fillId="0" borderId="0" xfId="41" applyFont="1" applyAlignment="1">
      <alignment horizontal="left" vertical="top"/>
    </xf>
    <xf numFmtId="0" fontId="40" fillId="0" borderId="1" xfId="41" applyFont="1" applyBorder="1" applyAlignment="1">
      <alignment horizontal="left" vertical="top"/>
    </xf>
    <xf numFmtId="3" fontId="40" fillId="0" borderId="1" xfId="41" applyNumberFormat="1" applyFont="1" applyBorder="1" applyAlignment="1">
      <alignment horizontal="right" vertical="top"/>
    </xf>
    <xf numFmtId="0" fontId="34" fillId="0" borderId="16" xfId="41" applyFont="1" applyBorder="1" applyAlignment="1">
      <alignment horizontal="center" vertical="center" wrapText="1"/>
    </xf>
    <xf numFmtId="0" fontId="34" fillId="0" borderId="12" xfId="41" applyFont="1" applyBorder="1" applyAlignment="1">
      <alignment horizontal="center" vertical="center" wrapText="1"/>
    </xf>
    <xf numFmtId="0" fontId="4" fillId="0" borderId="0" xfId="41" applyFont="1" applyAlignment="1">
      <alignment horizontal="center" vertical="center"/>
    </xf>
    <xf numFmtId="0" fontId="16" fillId="0" borderId="13" xfId="41" applyFont="1" applyBorder="1" applyAlignment="1">
      <alignment horizontal="center" vertical="center" wrapText="1"/>
    </xf>
    <xf numFmtId="0" fontId="34" fillId="0" borderId="17" xfId="41" applyFont="1" applyBorder="1" applyAlignment="1">
      <alignment horizontal="center" vertical="top" wrapText="1"/>
    </xf>
    <xf numFmtId="0" fontId="36" fillId="0" borderId="4" xfId="41" applyFont="1" applyBorder="1" applyAlignment="1">
      <alignment horizontal="center" vertical="top"/>
    </xf>
    <xf numFmtId="0" fontId="36" fillId="0" borderId="3" xfId="41" applyFont="1" applyBorder="1" applyAlignment="1">
      <alignment horizontal="center" vertical="top"/>
    </xf>
    <xf numFmtId="0" fontId="36" fillId="0" borderId="3" xfId="41" applyFont="1" applyBorder="1" applyAlignment="1">
      <alignment horizontal="left" vertical="top" wrapText="1"/>
    </xf>
    <xf numFmtId="4" fontId="36" fillId="0" borderId="3" xfId="41" applyNumberFormat="1" applyFont="1" applyBorder="1" applyAlignment="1">
      <alignment horizontal="right" vertical="top"/>
    </xf>
    <xf numFmtId="3" fontId="36" fillId="0" borderId="3" xfId="41" applyNumberFormat="1" applyFont="1" applyBorder="1" applyAlignment="1">
      <alignment horizontal="right" vertical="top"/>
    </xf>
    <xf numFmtId="0" fontId="31" fillId="0" borderId="4" xfId="41" applyFont="1" applyBorder="1" applyAlignment="1">
      <alignment horizontal="center" vertical="top"/>
    </xf>
    <xf numFmtId="0" fontId="31" fillId="0" borderId="3" xfId="41" applyFont="1" applyBorder="1" applyAlignment="1">
      <alignment horizontal="center" vertical="top"/>
    </xf>
    <xf numFmtId="0" fontId="31" fillId="0" borderId="3" xfId="41" applyFont="1" applyBorder="1" applyAlignment="1">
      <alignment horizontal="left" vertical="top" wrapText="1"/>
    </xf>
    <xf numFmtId="0" fontId="31" fillId="0" borderId="3" xfId="41" applyFont="1" applyBorder="1" applyAlignment="1">
      <alignment horizontal="right" vertical="top"/>
    </xf>
    <xf numFmtId="3" fontId="31" fillId="0" borderId="3" xfId="41" applyNumberFormat="1" applyFont="1" applyBorder="1" applyAlignment="1">
      <alignment horizontal="right" vertical="top"/>
    </xf>
    <xf numFmtId="0" fontId="31" fillId="0" borderId="4" xfId="0" applyFont="1" applyBorder="1" applyAlignment="1">
      <alignment horizontal="center" vertical="top"/>
    </xf>
    <xf numFmtId="0" fontId="31" fillId="0" borderId="3" xfId="0" applyFont="1" applyBorder="1" applyAlignment="1">
      <alignment horizontal="center" vertical="top"/>
    </xf>
    <xf numFmtId="0" fontId="31" fillId="0" borderId="3" xfId="0" applyFont="1" applyBorder="1" applyAlignment="1">
      <alignment horizontal="left" vertical="top" wrapText="1"/>
    </xf>
    <xf numFmtId="0" fontId="31" fillId="0" borderId="3" xfId="0" applyFont="1" applyBorder="1" applyAlignment="1">
      <alignment horizontal="right" vertical="top"/>
    </xf>
    <xf numFmtId="3" fontId="31" fillId="0" borderId="3" xfId="0" applyNumberFormat="1" applyFont="1" applyBorder="1" applyAlignment="1">
      <alignment horizontal="right" vertical="top"/>
    </xf>
    <xf numFmtId="3" fontId="40" fillId="0" borderId="3" xfId="0" applyNumberFormat="1" applyFont="1" applyBorder="1" applyAlignment="1">
      <alignment horizontal="right" vertical="top"/>
    </xf>
    <xf numFmtId="0" fontId="4" fillId="0" borderId="5" xfId="0" applyFont="1" applyBorder="1"/>
    <xf numFmtId="167" fontId="5" fillId="0" borderId="5" xfId="0" applyNumberFormat="1" applyFont="1" applyBorder="1"/>
    <xf numFmtId="10" fontId="5" fillId="0" borderId="5" xfId="0" applyNumberFormat="1" applyFont="1" applyBorder="1"/>
    <xf numFmtId="3" fontId="4" fillId="0" borderId="5" xfId="0" applyNumberFormat="1" applyFont="1" applyBorder="1"/>
    <xf numFmtId="0" fontId="37" fillId="0" borderId="5" xfId="0" applyFont="1" applyBorder="1"/>
    <xf numFmtId="3" fontId="14" fillId="0" borderId="5" xfId="0" applyNumberFormat="1" applyFont="1" applyBorder="1"/>
    <xf numFmtId="3" fontId="4" fillId="0" borderId="5" xfId="0" applyNumberFormat="1" applyFont="1" applyBorder="1" applyAlignment="1">
      <alignment wrapText="1"/>
    </xf>
    <xf numFmtId="3" fontId="5" fillId="0" borderId="5" xfId="0" applyNumberFormat="1" applyFont="1" applyBorder="1"/>
    <xf numFmtId="9" fontId="5" fillId="0" borderId="5" xfId="0" applyNumberFormat="1" applyFont="1" applyBorder="1" applyAlignment="1">
      <alignment horizontal="center"/>
    </xf>
    <xf numFmtId="10" fontId="5" fillId="0" borderId="5" xfId="0" applyNumberFormat="1" applyFont="1" applyBorder="1" applyAlignment="1">
      <alignment horizontal="center"/>
    </xf>
    <xf numFmtId="0" fontId="37" fillId="0" borderId="0" xfId="41" applyFont="1"/>
    <xf numFmtId="0" fontId="4" fillId="6" borderId="0" xfId="1" applyFont="1" applyFill="1"/>
    <xf numFmtId="0" fontId="1" fillId="0" borderId="0" xfId="83"/>
    <xf numFmtId="0" fontId="69" fillId="4" borderId="16" xfId="83" applyFont="1" applyFill="1" applyBorder="1" applyAlignment="1">
      <alignment horizontal="center" vertical="center" wrapText="1"/>
    </xf>
    <xf numFmtId="0" fontId="68" fillId="5" borderId="16" xfId="83" applyFont="1" applyFill="1" applyBorder="1" applyAlignment="1">
      <alignment horizontal="center" vertical="center" wrapText="1"/>
    </xf>
    <xf numFmtId="0" fontId="68" fillId="5" borderId="16" xfId="83" applyFont="1" applyFill="1" applyBorder="1" applyAlignment="1">
      <alignment horizontal="left" vertical="top" wrapText="1"/>
    </xf>
    <xf numFmtId="4" fontId="68" fillId="5" borderId="16" xfId="83" applyNumberFormat="1" applyFont="1" applyFill="1" applyBorder="1" applyAlignment="1">
      <alignment horizontal="right" vertical="center" wrapText="1"/>
    </xf>
    <xf numFmtId="2" fontId="68" fillId="5" borderId="16" xfId="83" applyNumberFormat="1" applyFont="1" applyFill="1" applyBorder="1" applyAlignment="1">
      <alignment horizontal="right" vertical="center" wrapText="1"/>
    </xf>
    <xf numFmtId="168" fontId="75" fillId="0" borderId="3" xfId="3" applyNumberFormat="1" applyFont="1" applyBorder="1" applyAlignment="1">
      <alignment horizontal="right" vertical="top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69" fillId="4" borderId="16" xfId="83" applyFont="1" applyFill="1" applyBorder="1" applyAlignment="1">
      <alignment horizontal="center" vertical="top" wrapText="1"/>
    </xf>
    <xf numFmtId="0" fontId="71" fillId="5" borderId="16" xfId="83" applyFont="1" applyFill="1" applyBorder="1" applyAlignment="1">
      <alignment horizontal="center" vertical="center" wrapText="1"/>
    </xf>
    <xf numFmtId="0" fontId="71" fillId="5" borderId="16" xfId="83" applyFont="1" applyFill="1" applyBorder="1" applyAlignment="1">
      <alignment horizontal="left" vertical="top" wrapText="1"/>
    </xf>
    <xf numFmtId="0" fontId="74" fillId="5" borderId="16" xfId="83" applyFont="1" applyFill="1" applyBorder="1" applyAlignment="1">
      <alignment horizontal="center" vertical="center" wrapText="1"/>
    </xf>
    <xf numFmtId="0" fontId="74" fillId="5" borderId="16" xfId="83" applyFont="1" applyFill="1" applyBorder="1" applyAlignment="1">
      <alignment horizontal="left" vertical="top" wrapText="1"/>
    </xf>
    <xf numFmtId="168" fontId="1" fillId="0" borderId="0" xfId="3" applyNumberFormat="1" applyFont="1"/>
    <xf numFmtId="168" fontId="69" fillId="4" borderId="16" xfId="3" applyNumberFormat="1" applyFont="1" applyFill="1" applyBorder="1" applyAlignment="1" applyProtection="1">
      <alignment horizontal="center" vertical="center" wrapText="1"/>
    </xf>
    <xf numFmtId="168" fontId="68" fillId="5" borderId="16" xfId="3" applyNumberFormat="1" applyFont="1" applyFill="1" applyBorder="1" applyAlignment="1" applyProtection="1">
      <alignment horizontal="right" vertical="center" wrapText="1"/>
    </xf>
    <xf numFmtId="168" fontId="70" fillId="4" borderId="16" xfId="3" applyNumberFormat="1" applyFont="1" applyFill="1" applyBorder="1" applyAlignment="1" applyProtection="1">
      <alignment horizontal="right" vertical="center" wrapText="1"/>
    </xf>
    <xf numFmtId="168" fontId="76" fillId="4" borderId="2" xfId="3" applyNumberFormat="1" applyFont="1" applyFill="1" applyBorder="1" applyAlignment="1">
      <alignment horizontal="right" vertical="center" wrapText="1"/>
    </xf>
    <xf numFmtId="168" fontId="76" fillId="4" borderId="5" xfId="3" applyNumberFormat="1" applyFont="1" applyFill="1" applyBorder="1" applyAlignment="1">
      <alignment horizontal="right" vertical="center" wrapText="1"/>
    </xf>
    <xf numFmtId="168" fontId="71" fillId="4" borderId="16" xfId="3" applyNumberFormat="1" applyFont="1" applyFill="1" applyBorder="1" applyAlignment="1" applyProtection="1">
      <alignment horizontal="right" vertical="center" wrapText="1"/>
    </xf>
    <xf numFmtId="168" fontId="0" fillId="0" borderId="0" xfId="3" applyNumberFormat="1" applyFont="1"/>
    <xf numFmtId="168" fontId="5" fillId="0" borderId="3" xfId="3" applyNumberFormat="1" applyFont="1" applyBorder="1" applyAlignment="1">
      <alignment horizontal="center" vertical="center"/>
    </xf>
    <xf numFmtId="168" fontId="14" fillId="0" borderId="3" xfId="3" applyNumberFormat="1" applyFont="1" applyBorder="1" applyAlignment="1">
      <alignment horizontal="center" vertical="center"/>
    </xf>
    <xf numFmtId="164" fontId="5" fillId="0" borderId="3" xfId="3" applyFont="1" applyBorder="1" applyAlignment="1">
      <alignment horizontal="center" vertical="center"/>
    </xf>
    <xf numFmtId="164" fontId="14" fillId="0" borderId="3" xfId="3" applyFont="1" applyBorder="1" applyAlignment="1">
      <alignment horizontal="center" vertical="center"/>
    </xf>
    <xf numFmtId="169" fontId="5" fillId="0" borderId="0" xfId="0" applyNumberFormat="1" applyFont="1" applyAlignment="1">
      <alignment horizontal="center" vertical="center"/>
    </xf>
    <xf numFmtId="2" fontId="60" fillId="5" borderId="5" xfId="94" applyNumberFormat="1" applyBorder="1" applyAlignment="1">
      <alignment horizontal="right" vertical="center" wrapText="1"/>
    </xf>
    <xf numFmtId="168" fontId="10" fillId="0" borderId="2" xfId="3" applyNumberFormat="1" applyFont="1" applyBorder="1" applyAlignment="1">
      <alignment horizontal="center" vertical="center" wrapText="1"/>
    </xf>
    <xf numFmtId="168" fontId="10" fillId="0" borderId="4" xfId="3" applyNumberFormat="1" applyFont="1" applyBorder="1" applyAlignment="1">
      <alignment horizontal="center"/>
    </xf>
    <xf numFmtId="168" fontId="28" fillId="0" borderId="3" xfId="3" applyNumberFormat="1" applyFont="1" applyBorder="1" applyAlignment="1">
      <alignment horizontal="center" vertical="center"/>
    </xf>
    <xf numFmtId="168" fontId="10" fillId="0" borderId="3" xfId="3" applyNumberFormat="1" applyFont="1" applyBorder="1" applyAlignment="1">
      <alignment horizontal="center" vertical="center"/>
    </xf>
    <xf numFmtId="168" fontId="7" fillId="3" borderId="3" xfId="3" applyNumberFormat="1" applyFont="1" applyFill="1" applyBorder="1" applyAlignment="1">
      <alignment horizontal="center" vertical="center"/>
    </xf>
    <xf numFmtId="168" fontId="7" fillId="6" borderId="3" xfId="3" applyNumberFormat="1" applyFont="1" applyFill="1" applyBorder="1" applyAlignment="1">
      <alignment horizontal="center" vertical="center"/>
    </xf>
    <xf numFmtId="168" fontId="9" fillId="0" borderId="3" xfId="3" applyNumberFormat="1" applyFont="1" applyBorder="1" applyAlignment="1">
      <alignment horizontal="center" vertical="center"/>
    </xf>
    <xf numFmtId="168" fontId="7" fillId="0" borderId="3" xfId="3" applyNumberFormat="1" applyFont="1" applyBorder="1" applyAlignment="1">
      <alignment horizontal="center" vertical="center"/>
    </xf>
    <xf numFmtId="168" fontId="9" fillId="0" borderId="5" xfId="3" applyNumberFormat="1" applyFont="1" applyBorder="1" applyAlignment="1">
      <alignment horizontal="center" vertical="center"/>
    </xf>
    <xf numFmtId="168" fontId="28" fillId="0" borderId="0" xfId="3" applyNumberFormat="1" applyFont="1"/>
    <xf numFmtId="168" fontId="10" fillId="0" borderId="0" xfId="3" applyNumberFormat="1" applyFont="1"/>
    <xf numFmtId="168" fontId="28" fillId="0" borderId="0" xfId="3" applyNumberFormat="1" applyFont="1" applyAlignment="1">
      <alignment vertical="center"/>
    </xf>
    <xf numFmtId="168" fontId="10" fillId="0" borderId="0" xfId="3" applyNumberFormat="1" applyFont="1" applyAlignment="1">
      <alignment vertical="center"/>
    </xf>
    <xf numFmtId="2" fontId="0" fillId="0" borderId="0" xfId="0" applyNumberFormat="1"/>
    <xf numFmtId="2" fontId="78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2" fontId="0" fillId="6" borderId="0" xfId="0" applyNumberFormat="1" applyFill="1"/>
    <xf numFmtId="3" fontId="0" fillId="6" borderId="0" xfId="0" applyNumberFormat="1" applyFill="1"/>
    <xf numFmtId="3" fontId="0" fillId="0" borderId="0" xfId="0" applyNumberFormat="1"/>
    <xf numFmtId="3" fontId="80" fillId="0" borderId="0" xfId="0" applyNumberFormat="1" applyFont="1"/>
    <xf numFmtId="0" fontId="35" fillId="0" borderId="8" xfId="1" applyFont="1" applyBorder="1" applyAlignment="1">
      <alignment horizontal="center" vertical="top" wrapText="1"/>
    </xf>
    <xf numFmtId="0" fontId="35" fillId="0" borderId="15" xfId="1" applyFont="1" applyBorder="1" applyAlignment="1">
      <alignment horizontal="center" vertical="top" wrapText="1"/>
    </xf>
    <xf numFmtId="0" fontId="34" fillId="0" borderId="8" xfId="1" applyFont="1" applyBorder="1" applyAlignment="1">
      <alignment horizontal="center" vertical="top" wrapText="1"/>
    </xf>
    <xf numFmtId="0" fontId="34" fillId="0" borderId="9" xfId="1" applyFont="1" applyBorder="1" applyAlignment="1">
      <alignment horizontal="center" vertical="top" wrapText="1"/>
    </xf>
    <xf numFmtId="0" fontId="34" fillId="0" borderId="15" xfId="1" applyFont="1" applyBorder="1" applyAlignment="1">
      <alignment horizontal="center" vertical="top" wrapText="1"/>
    </xf>
    <xf numFmtId="0" fontId="72" fillId="5" borderId="0" xfId="83" applyFont="1" applyFill="1" applyAlignment="1">
      <alignment horizontal="left" vertical="top" wrapText="1"/>
    </xf>
    <xf numFmtId="0" fontId="33" fillId="0" borderId="0" xfId="1" applyFont="1" applyAlignment="1">
      <alignment horizontal="center" vertical="top" wrapText="1"/>
    </xf>
    <xf numFmtId="0" fontId="32" fillId="0" borderId="0" xfId="1" applyFont="1" applyAlignment="1">
      <alignment horizontal="center" vertical="top" wrapText="1"/>
    </xf>
    <xf numFmtId="0" fontId="32" fillId="0" borderId="0" xfId="1" applyFont="1" applyAlignment="1">
      <alignment horizontal="left" vertical="top" wrapText="1"/>
    </xf>
    <xf numFmtId="0" fontId="34" fillId="0" borderId="10" xfId="1" applyFont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34" fillId="0" borderId="12" xfId="1" applyFont="1" applyBorder="1" applyAlignment="1">
      <alignment horizontal="center" vertical="center" wrapText="1"/>
    </xf>
    <xf numFmtId="0" fontId="34" fillId="0" borderId="11" xfId="41" applyFont="1" applyBorder="1" applyAlignment="1">
      <alignment horizontal="center" vertical="top" wrapText="1"/>
    </xf>
    <xf numFmtId="0" fontId="34" fillId="0" borderId="18" xfId="41" applyFont="1" applyBorder="1" applyAlignment="1">
      <alignment horizontal="center" vertical="top" wrapText="1"/>
    </xf>
    <xf numFmtId="0" fontId="34" fillId="0" borderId="12" xfId="41" applyFont="1" applyBorder="1" applyAlignment="1">
      <alignment horizontal="center" vertical="top" wrapText="1"/>
    </xf>
    <xf numFmtId="0" fontId="34" fillId="0" borderId="19" xfId="41" applyFont="1" applyBorder="1" applyAlignment="1">
      <alignment horizontal="center" vertical="top" wrapText="1"/>
    </xf>
    <xf numFmtId="0" fontId="34" fillId="0" borderId="20" xfId="41" applyFont="1" applyBorder="1" applyAlignment="1">
      <alignment horizontal="center" vertical="top" wrapText="1"/>
    </xf>
    <xf numFmtId="0" fontId="34" fillId="0" borderId="21" xfId="41" applyFont="1" applyBorder="1" applyAlignment="1">
      <alignment horizontal="center" vertical="top" wrapText="1"/>
    </xf>
    <xf numFmtId="0" fontId="38" fillId="0" borderId="0" xfId="41" applyFont="1" applyAlignment="1">
      <alignment horizontal="center" vertical="top" wrapText="1"/>
    </xf>
    <xf numFmtId="4" fontId="74" fillId="5" borderId="11" xfId="83" applyNumberFormat="1" applyFont="1" applyFill="1" applyBorder="1" applyAlignment="1">
      <alignment horizontal="right" vertical="center" wrapText="1"/>
    </xf>
    <xf numFmtId="4" fontId="74" fillId="5" borderId="12" xfId="83" applyNumberFormat="1" applyFont="1" applyFill="1" applyBorder="1" applyAlignment="1">
      <alignment horizontal="right" vertical="center" wrapText="1"/>
    </xf>
    <xf numFmtId="0" fontId="71" fillId="5" borderId="11" xfId="83" applyFont="1" applyFill="1" applyBorder="1" applyAlignment="1">
      <alignment horizontal="right" vertical="center" wrapText="1"/>
    </xf>
    <xf numFmtId="0" fontId="71" fillId="5" borderId="12" xfId="83" applyFont="1" applyFill="1" applyBorder="1" applyAlignment="1">
      <alignment horizontal="right" vertical="center" wrapText="1"/>
    </xf>
    <xf numFmtId="4" fontId="71" fillId="5" borderId="11" xfId="83" applyNumberFormat="1" applyFont="1" applyFill="1" applyBorder="1" applyAlignment="1">
      <alignment horizontal="right" vertical="center" wrapText="1"/>
    </xf>
    <xf numFmtId="4" fontId="71" fillId="5" borderId="12" xfId="83" applyNumberFormat="1" applyFont="1" applyFill="1" applyBorder="1" applyAlignment="1">
      <alignment horizontal="right" vertical="center" wrapText="1"/>
    </xf>
    <xf numFmtId="0" fontId="67" fillId="5" borderId="0" xfId="83" applyFont="1" applyFill="1" applyAlignment="1">
      <alignment horizontal="center" vertical="top" wrapText="1"/>
    </xf>
    <xf numFmtId="0" fontId="68" fillId="5" borderId="0" xfId="83" applyFont="1" applyFill="1" applyAlignment="1">
      <alignment horizontal="center" vertical="top" wrapText="1"/>
    </xf>
    <xf numFmtId="0" fontId="73" fillId="5" borderId="0" xfId="83" applyFont="1" applyFill="1" applyAlignment="1">
      <alignment horizontal="center" vertical="top" wrapText="1"/>
    </xf>
    <xf numFmtId="0" fontId="69" fillId="4" borderId="11" xfId="83" applyFont="1" applyFill="1" applyBorder="1" applyAlignment="1">
      <alignment horizontal="center" vertical="top" wrapText="1"/>
    </xf>
    <xf numFmtId="0" fontId="69" fillId="4" borderId="12" xfId="83" applyFont="1" applyFill="1" applyBorder="1" applyAlignment="1">
      <alignment horizontal="center" vertical="top" wrapText="1"/>
    </xf>
    <xf numFmtId="0" fontId="69" fillId="4" borderId="11" xfId="83" applyFont="1" applyFill="1" applyBorder="1" applyAlignment="1">
      <alignment horizontal="center" vertical="center" wrapText="1"/>
    </xf>
    <xf numFmtId="0" fontId="69" fillId="4" borderId="18" xfId="83" applyFont="1" applyFill="1" applyBorder="1" applyAlignment="1">
      <alignment horizontal="center" vertical="center" wrapText="1"/>
    </xf>
    <xf numFmtId="0" fontId="69" fillId="4" borderId="12" xfId="83" applyFont="1" applyFill="1" applyBorder="1" applyAlignment="1">
      <alignment horizontal="center" vertical="center" wrapText="1"/>
    </xf>
    <xf numFmtId="0" fontId="69" fillId="4" borderId="10" xfId="83" applyFont="1" applyFill="1" applyBorder="1" applyAlignment="1">
      <alignment horizontal="center" vertical="center" wrapText="1"/>
    </xf>
    <xf numFmtId="0" fontId="69" fillId="4" borderId="13" xfId="83" applyFont="1" applyFill="1" applyBorder="1" applyAlignment="1">
      <alignment horizontal="center" vertical="center" wrapText="1"/>
    </xf>
    <xf numFmtId="0" fontId="69" fillId="4" borderId="10" xfId="83" applyFont="1" applyFill="1" applyBorder="1" applyAlignment="1">
      <alignment horizontal="center" vertical="top" wrapText="1"/>
    </xf>
    <xf numFmtId="0" fontId="69" fillId="4" borderId="13" xfId="83" applyFont="1" applyFill="1" applyBorder="1" applyAlignment="1">
      <alignment horizontal="center" vertical="top" wrapText="1"/>
    </xf>
    <xf numFmtId="0" fontId="62" fillId="4" borderId="8" xfId="96" applyBorder="1" applyAlignment="1">
      <alignment horizontal="right" vertical="center" wrapText="1"/>
    </xf>
    <xf numFmtId="0" fontId="62" fillId="4" borderId="9" xfId="96" applyBorder="1" applyAlignment="1">
      <alignment horizontal="right" vertical="center" wrapText="1"/>
    </xf>
    <xf numFmtId="0" fontId="62" fillId="4" borderId="2" xfId="96" applyBorder="1" applyAlignment="1">
      <alignment horizontal="right" vertical="center" wrapText="1"/>
    </xf>
    <xf numFmtId="0" fontId="26" fillId="4" borderId="8" xfId="100" applyBorder="1" applyAlignment="1">
      <alignment horizontal="right" vertical="top" wrapText="1"/>
    </xf>
    <xf numFmtId="0" fontId="26" fillId="4" borderId="9" xfId="100" applyBorder="1" applyAlignment="1">
      <alignment horizontal="right" vertical="top" wrapText="1"/>
    </xf>
    <xf numFmtId="0" fontId="26" fillId="4" borderId="2" xfId="100" applyBorder="1" applyAlignment="1">
      <alignment horizontal="right" vertical="top" wrapText="1"/>
    </xf>
    <xf numFmtId="0" fontId="70" fillId="4" borderId="11" xfId="83" applyFont="1" applyFill="1" applyBorder="1" applyAlignment="1">
      <alignment horizontal="right" vertical="center" wrapText="1"/>
    </xf>
    <xf numFmtId="0" fontId="70" fillId="4" borderId="18" xfId="83" applyFont="1" applyFill="1" applyBorder="1" applyAlignment="1">
      <alignment horizontal="right" vertical="center" wrapText="1"/>
    </xf>
    <xf numFmtId="0" fontId="70" fillId="4" borderId="12" xfId="83" applyFont="1" applyFill="1" applyBorder="1" applyAlignment="1">
      <alignment horizontal="right" vertical="center" wrapText="1"/>
    </xf>
    <xf numFmtId="0" fontId="63" fillId="4" borderId="8" xfId="98" applyBorder="1" applyAlignment="1">
      <alignment horizontal="right" vertical="center" wrapText="1"/>
    </xf>
    <xf numFmtId="0" fontId="63" fillId="4" borderId="9" xfId="98" applyBorder="1" applyAlignment="1">
      <alignment horizontal="right" vertical="center" wrapText="1"/>
    </xf>
    <xf numFmtId="0" fontId="63" fillId="4" borderId="2" xfId="98" applyBorder="1" applyAlignment="1">
      <alignment horizontal="right" vertical="center" wrapText="1"/>
    </xf>
    <xf numFmtId="0" fontId="62" fillId="4" borderId="8" xfId="90" applyBorder="1" applyAlignment="1">
      <alignment horizontal="center" vertical="center" wrapText="1"/>
    </xf>
    <xf numFmtId="0" fontId="62" fillId="4" borderId="9" xfId="90" applyBorder="1" applyAlignment="1">
      <alignment horizontal="center" vertical="center" wrapText="1"/>
    </xf>
    <xf numFmtId="0" fontId="62" fillId="4" borderId="2" xfId="90" applyBorder="1" applyAlignment="1">
      <alignment horizontal="center" vertical="center" wrapText="1"/>
    </xf>
    <xf numFmtId="0" fontId="66" fillId="5" borderId="0" xfId="83" applyFont="1" applyFill="1" applyAlignment="1">
      <alignment horizontal="center" vertical="top" wrapText="1"/>
    </xf>
    <xf numFmtId="0" fontId="70" fillId="4" borderId="11" xfId="83" applyFont="1" applyFill="1" applyBorder="1" applyAlignment="1">
      <alignment horizontal="center" vertical="center" wrapText="1"/>
    </xf>
    <xf numFmtId="0" fontId="70" fillId="4" borderId="18" xfId="83" applyFont="1" applyFill="1" applyBorder="1" applyAlignment="1">
      <alignment horizontal="center" vertical="center" wrapText="1"/>
    </xf>
    <xf numFmtId="0" fontId="70" fillId="4" borderId="12" xfId="83" applyFont="1" applyFill="1" applyBorder="1" applyAlignment="1">
      <alignment horizontal="center" vertical="center" wrapText="1"/>
    </xf>
    <xf numFmtId="0" fontId="71" fillId="4" borderId="11" xfId="83" applyFont="1" applyFill="1" applyBorder="1" applyAlignment="1">
      <alignment horizontal="right" vertical="center" wrapText="1"/>
    </xf>
    <xf numFmtId="0" fontId="71" fillId="4" borderId="18" xfId="83" applyFont="1" applyFill="1" applyBorder="1" applyAlignment="1">
      <alignment horizontal="right" vertical="center" wrapText="1"/>
    </xf>
    <xf numFmtId="0" fontId="71" fillId="4" borderId="12" xfId="83" applyFont="1" applyFill="1" applyBorder="1" applyAlignment="1">
      <alignment horizontal="right" vertical="center" wrapText="1"/>
    </xf>
    <xf numFmtId="0" fontId="29" fillId="0" borderId="0" xfId="2" applyFont="1" applyAlignment="1">
      <alignment horizontal="center" vertical="center"/>
    </xf>
    <xf numFmtId="0" fontId="81" fillId="0" borderId="1" xfId="0" applyFont="1" applyBorder="1" applyAlignment="1">
      <alignment horizontal="center" vertical="center" wrapText="1"/>
    </xf>
    <xf numFmtId="2" fontId="79" fillId="0" borderId="0" xfId="0" applyNumberFormat="1" applyFont="1"/>
    <xf numFmtId="2" fontId="78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5" fontId="14" fillId="0" borderId="6" xfId="0" applyNumberFormat="1" applyFont="1" applyBorder="1" applyAlignment="1">
      <alignment horizontal="center" vertical="center" wrapText="1"/>
    </xf>
    <xf numFmtId="165" fontId="14" fillId="0" borderId="7" xfId="0" applyNumberFormat="1" applyFont="1" applyBorder="1" applyAlignment="1">
      <alignment horizontal="center" vertical="center" wrapText="1"/>
    </xf>
    <xf numFmtId="2" fontId="79" fillId="0" borderId="0" xfId="0" applyNumberFormat="1" applyFont="1" applyAlignment="1">
      <alignment horizontal="center" vertical="center"/>
    </xf>
  </cellXfs>
  <cellStyles count="123">
    <cellStyle name="20% — акцент1" xfId="60" builtinId="30" customBuiltin="1"/>
    <cellStyle name="20% — акцент2" xfId="64" builtinId="34" customBuiltin="1"/>
    <cellStyle name="20% — акцент3" xfId="68" builtinId="38" customBuiltin="1"/>
    <cellStyle name="20% — акцент4" xfId="72" builtinId="42" customBuiltin="1"/>
    <cellStyle name="20% — акцент5" xfId="76" builtinId="46" customBuiltin="1"/>
    <cellStyle name="20% — акцент6" xfId="80" builtinId="50" customBuiltin="1"/>
    <cellStyle name="40% — акцент1" xfId="61" builtinId="31" customBuiltin="1"/>
    <cellStyle name="40% — акцент2" xfId="65" builtinId="35" customBuiltin="1"/>
    <cellStyle name="40% — акцент3" xfId="69" builtinId="39" customBuiltin="1"/>
    <cellStyle name="40% — акцент4" xfId="73" builtinId="43" customBuiltin="1"/>
    <cellStyle name="40% — акцент5" xfId="77" builtinId="47" customBuiltin="1"/>
    <cellStyle name="40% — акцент6" xfId="81" builtinId="51" customBuiltin="1"/>
    <cellStyle name="60% — акцент1" xfId="62" builtinId="32" customBuiltin="1"/>
    <cellStyle name="60% — акцент2" xfId="66" builtinId="36" customBuiltin="1"/>
    <cellStyle name="60% — акцент3" xfId="70" builtinId="40" customBuiltin="1"/>
    <cellStyle name="60% — акцент4" xfId="74" builtinId="44" customBuiltin="1"/>
    <cellStyle name="60% — акцент5" xfId="78" builtinId="48" customBuiltin="1"/>
    <cellStyle name="60% — акцент6" xfId="82" builtinId="52" customBuiltin="1"/>
    <cellStyle name="SCводно-ресурсная ведомость0" xfId="84" xr:uid="{EC709B39-8059-4C88-99F1-EED25F38C847}"/>
    <cellStyle name="SCводно-ресурсная ведомость1" xfId="85" xr:uid="{A75412E3-5560-4F34-88DB-9B54C61A1624}"/>
    <cellStyle name="SCводно-ресурсная ведомость10" xfId="94" xr:uid="{EF9F1626-FA0F-4535-B9C9-0EB248641879}"/>
    <cellStyle name="SCводно-ресурсная ведомость11" xfId="95" xr:uid="{B8D67DE1-4A93-4C21-8A32-ECC066E62980}"/>
    <cellStyle name="SCводно-ресурсная ведомость12" xfId="96" xr:uid="{272A58C4-1CD0-4556-94FF-6BB2314A373A}"/>
    <cellStyle name="SCводно-ресурсная ведомость13" xfId="97" xr:uid="{A8DA9252-9843-4356-8492-23B3420DCBA6}"/>
    <cellStyle name="SCводно-ресурсная ведомость14" xfId="98" xr:uid="{7A3A3781-B741-4E9A-8882-CB4F4C994571}"/>
    <cellStyle name="SCводно-ресурсная ведомость15" xfId="99" xr:uid="{B1EB20A1-9B25-4DD8-9807-254A88EC56DE}"/>
    <cellStyle name="SCводно-ресурсная ведомость16" xfId="100" xr:uid="{BB27245F-066A-4C3C-B334-8866246E83D1}"/>
    <cellStyle name="SCводно-ресурсная ведомость17" xfId="101" xr:uid="{E6068FD2-578C-4BAA-8BA5-0E980596C554}"/>
    <cellStyle name="SCводно-ресурсная ведомость18" xfId="102" xr:uid="{61368E22-AC24-48C7-8FE3-1481D2BFC6A5}"/>
    <cellStyle name="SCводно-ресурсная ведомость2" xfId="86" xr:uid="{7508F290-BA78-4292-B5C3-2C43070BC4C1}"/>
    <cellStyle name="SCводно-ресурсная ведомость3" xfId="87" xr:uid="{1B9CB459-1FE7-4E0A-BEFA-EA53B7AF966C}"/>
    <cellStyle name="SCводно-ресурсная ведомость4" xfId="88" xr:uid="{46BAC5D1-7F2D-4056-8621-0589E5F2EFAA}"/>
    <cellStyle name="SCводно-ресурсная ведомость5" xfId="89" xr:uid="{F0912C91-CAD4-45A1-B61C-6323FB31EF05}"/>
    <cellStyle name="SCводно-ресурсная ведомость6" xfId="90" xr:uid="{A897E2FE-DE5A-4319-AC50-3A73BC5D8DFD}"/>
    <cellStyle name="SCводно-ресурсная ведомость7" xfId="91" xr:uid="{5C99FFC4-C681-4CB2-B9EF-6036B70109EB}"/>
    <cellStyle name="SCводно-ресурсная ведомость8" xfId="92" xr:uid="{823C6A27-9CE4-4C01-8718-975655C33028}"/>
    <cellStyle name="SCводно-ресурсная ведомость9" xfId="93" xr:uid="{35852A96-C62B-461A-B024-879297C5E918}"/>
    <cellStyle name="SЛист10" xfId="15" xr:uid="{00000000-0005-0000-0000-000000000000}"/>
    <cellStyle name="SЛист10 2" xfId="30" xr:uid="{00000000-0005-0000-0000-000001000000}"/>
    <cellStyle name="SЛист11" xfId="31" xr:uid="{00000000-0005-0000-0000-000002000000}"/>
    <cellStyle name="SЛист11 2" xfId="32" xr:uid="{00000000-0005-0000-0000-000003000000}"/>
    <cellStyle name="SЛист110" xfId="21" xr:uid="{00000000-0005-0000-0000-000004000000}"/>
    <cellStyle name="SЛист110 2" xfId="7" xr:uid="{00000000-0005-0000-0000-000005000000}"/>
    <cellStyle name="SЛист111" xfId="22" xr:uid="{00000000-0005-0000-0000-000006000000}"/>
    <cellStyle name="SЛист111 2" xfId="9" xr:uid="{00000000-0005-0000-0000-000007000000}"/>
    <cellStyle name="SЛист112" xfId="23" xr:uid="{00000000-0005-0000-0000-000008000000}"/>
    <cellStyle name="SЛист112 2" xfId="11" xr:uid="{00000000-0005-0000-0000-000009000000}"/>
    <cellStyle name="SЛист113" xfId="24" xr:uid="{00000000-0005-0000-0000-00000A000000}"/>
    <cellStyle name="SЛист113 2" xfId="33" xr:uid="{00000000-0005-0000-0000-00000B000000}"/>
    <cellStyle name="SЛист114" xfId="25" xr:uid="{00000000-0005-0000-0000-00000C000000}"/>
    <cellStyle name="SЛист114 2" xfId="10" xr:uid="{00000000-0005-0000-0000-00000D000000}"/>
    <cellStyle name="SЛист115" xfId="26" xr:uid="{00000000-0005-0000-0000-00000E000000}"/>
    <cellStyle name="SЛист115 2" xfId="34" xr:uid="{00000000-0005-0000-0000-00000F000000}"/>
    <cellStyle name="SЛист116" xfId="27" xr:uid="{00000000-0005-0000-0000-000010000000}"/>
    <cellStyle name="SЛист116 2" xfId="35" xr:uid="{00000000-0005-0000-0000-000011000000}"/>
    <cellStyle name="SЛист117" xfId="28" xr:uid="{00000000-0005-0000-0000-000012000000}"/>
    <cellStyle name="SЛист117 2" xfId="36" xr:uid="{00000000-0005-0000-0000-000013000000}"/>
    <cellStyle name="SЛист118" xfId="29" xr:uid="{00000000-0005-0000-0000-000014000000}"/>
    <cellStyle name="SЛист118 2" xfId="37" xr:uid="{00000000-0005-0000-0000-000015000000}"/>
    <cellStyle name="SЛист119" xfId="38" xr:uid="{00000000-0005-0000-0000-000016000000}"/>
    <cellStyle name="SЛист12" xfId="12" xr:uid="{00000000-0005-0000-0000-000017000000}"/>
    <cellStyle name="SЛист13" xfId="16" xr:uid="{00000000-0005-0000-0000-000018000000}"/>
    <cellStyle name="SЛист14" xfId="14" xr:uid="{00000000-0005-0000-0000-000019000000}"/>
    <cellStyle name="SЛист14 2" xfId="39" xr:uid="{00000000-0005-0000-0000-00001A000000}"/>
    <cellStyle name="SЛист15" xfId="4" xr:uid="{00000000-0005-0000-0000-00001B000000}"/>
    <cellStyle name="SЛист16" xfId="17" xr:uid="{00000000-0005-0000-0000-00001C000000}"/>
    <cellStyle name="SЛист16 2" xfId="5" xr:uid="{00000000-0005-0000-0000-00001D000000}"/>
    <cellStyle name="SЛист17" xfId="18" xr:uid="{00000000-0005-0000-0000-00001E000000}"/>
    <cellStyle name="SЛист17 2" xfId="6" xr:uid="{00000000-0005-0000-0000-00001F000000}"/>
    <cellStyle name="SЛист18" xfId="19" xr:uid="{00000000-0005-0000-0000-000020000000}"/>
    <cellStyle name="SЛист18 2" xfId="40" xr:uid="{00000000-0005-0000-0000-000021000000}"/>
    <cellStyle name="SЛист19" xfId="20" xr:uid="{00000000-0005-0000-0000-000022000000}"/>
    <cellStyle name="SЛист19 2" xfId="8" xr:uid="{00000000-0005-0000-0000-000023000000}"/>
    <cellStyle name="SЛокально-ресурсная ведомости 20" xfId="103" xr:uid="{C0067AB2-53B8-494C-B4C9-9C139198E16F}"/>
    <cellStyle name="SЛокально-ресурсная ведомости 21" xfId="104" xr:uid="{52041982-75ED-47E3-8D70-47FAC7608BAE}"/>
    <cellStyle name="SЛокально-ресурсная ведомости 210" xfId="113" xr:uid="{D0A4D7DE-AAB8-4BBA-892B-46BB8468D733}"/>
    <cellStyle name="SЛокально-ресурсная ведомости 211" xfId="114" xr:uid="{ABD2238E-D238-47AE-A9DA-48460FD8E535}"/>
    <cellStyle name="SЛокально-ресурсная ведомости 212" xfId="115" xr:uid="{C4F8ED8F-D27E-4C81-A73D-520A8B1F79C3}"/>
    <cellStyle name="SЛокально-ресурсная ведомости 213" xfId="116" xr:uid="{5A3F284D-8342-4A97-A104-B939F4BC3C4A}"/>
    <cellStyle name="SЛокально-ресурсная ведомости 214" xfId="117" xr:uid="{CC7733E5-2655-4B32-A1FE-C7561C84D2E5}"/>
    <cellStyle name="SЛокально-ресурсная ведомости 215" xfId="118" xr:uid="{AF9CAE00-FCAB-4F9B-A847-FB9A954EC63B}"/>
    <cellStyle name="SЛокально-ресурсная ведомости 216" xfId="119" xr:uid="{4C9E74C0-CE8F-499E-964F-81B3CE45BFD8}"/>
    <cellStyle name="SЛокально-ресурсная ведомости 217" xfId="120" xr:uid="{E7C66DFB-C07D-4A1A-AC95-3B6B24D30375}"/>
    <cellStyle name="SЛокально-ресурсная ведомости 218" xfId="121" xr:uid="{71CCF222-2E30-491B-8119-6383BB2EF76F}"/>
    <cellStyle name="SЛокально-ресурсная ведомости 22" xfId="105" xr:uid="{24790B90-2A51-4450-9794-48573C8B19D2}"/>
    <cellStyle name="SЛокально-ресурсная ведомости 23" xfId="106" xr:uid="{95A18680-FFB2-46E0-B753-D6BA1404E02F}"/>
    <cellStyle name="SЛокально-ресурсная ведомости 24" xfId="107" xr:uid="{EF55BB1D-824F-49AC-9D90-66EDE490B9B3}"/>
    <cellStyle name="SЛокально-ресурсная ведомости 25" xfId="108" xr:uid="{BC03F51C-AC39-40B1-ADE4-09537780CBE8}"/>
    <cellStyle name="SЛокально-ресурсная ведомости 26" xfId="109" xr:uid="{146606A5-F216-4502-98BE-8150293FD72C}"/>
    <cellStyle name="SЛокально-ресурсная ведомости 27" xfId="110" xr:uid="{AD9F75ED-8F37-44D3-A2D5-5562D4F3E63C}"/>
    <cellStyle name="SЛокально-ресурсная ведомости 28" xfId="111" xr:uid="{A49AC357-532C-4BB0-8C2A-E365B2AD4DD0}"/>
    <cellStyle name="SЛокально-ресурсная ведомости 29" xfId="112" xr:uid="{837149C7-6CA3-4152-A503-19A10CC9B817}"/>
    <cellStyle name="Акцент1" xfId="59" builtinId="29" customBuiltin="1"/>
    <cellStyle name="Акцент2" xfId="63" builtinId="33" customBuiltin="1"/>
    <cellStyle name="Акцент3" xfId="67" builtinId="37" customBuiltin="1"/>
    <cellStyle name="Акцент4" xfId="71" builtinId="41" customBuiltin="1"/>
    <cellStyle name="Акцент5" xfId="75" builtinId="45" customBuiltin="1"/>
    <cellStyle name="Акцент6" xfId="79" builtinId="49" customBuiltin="1"/>
    <cellStyle name="Ввод " xfId="51" builtinId="20" customBuiltin="1"/>
    <cellStyle name="Вывод" xfId="52" builtinId="21" customBuiltin="1"/>
    <cellStyle name="Вычисление" xfId="53" builtinId="22" customBuiltin="1"/>
    <cellStyle name="Заголовок 1" xfId="44" builtinId="16" customBuiltin="1"/>
    <cellStyle name="Заголовок 2" xfId="45" builtinId="17" customBuiltin="1"/>
    <cellStyle name="Заголовок 3" xfId="46" builtinId="18" customBuiltin="1"/>
    <cellStyle name="Заголовок 4" xfId="47" builtinId="19" customBuiltin="1"/>
    <cellStyle name="Итог" xfId="58" builtinId="25" customBuiltin="1"/>
    <cellStyle name="Контрольная ячейка" xfId="55" builtinId="23" customBuiltin="1"/>
    <cellStyle name="Название" xfId="43" builtinId="15" customBuiltin="1"/>
    <cellStyle name="Нейтральный" xfId="50" builtinId="28" customBuiltin="1"/>
    <cellStyle name="Обычный" xfId="0" builtinId="0"/>
    <cellStyle name="Обычный 2" xfId="1" xr:uid="{00000000-0005-0000-0000-000025000000}"/>
    <cellStyle name="Обычный 3" xfId="13" xr:uid="{00000000-0005-0000-0000-000026000000}"/>
    <cellStyle name="Обычный 4" xfId="41" xr:uid="{00000000-0005-0000-0000-000027000000}"/>
    <cellStyle name="Обычный 5" xfId="83" xr:uid="{034DAC58-6682-411D-834B-5330220A3594}"/>
    <cellStyle name="Обычный_Счет-фактура Экспертизе" xfId="2" xr:uid="{00000000-0005-0000-0000-000028000000}"/>
    <cellStyle name="Обычный_ФУНДАМЕНТ ОГРАЖДЕНИЯ 01=ОБЩЕСТР 2" xfId="42" xr:uid="{06F95B17-E511-4FA5-9032-EEAF7F31E7D1}"/>
    <cellStyle name="Плохой" xfId="49" builtinId="27" customBuiltin="1"/>
    <cellStyle name="Пояснение" xfId="57" builtinId="53" customBuiltin="1"/>
    <cellStyle name="Примечание 2" xfId="122" xr:uid="{1FF83A3F-1FB7-4183-8009-65E6100E5482}"/>
    <cellStyle name="Связанная ячейка" xfId="54" builtinId="24" customBuiltin="1"/>
    <cellStyle name="Текст предупреждения" xfId="56" builtinId="11" customBuiltin="1"/>
    <cellStyle name="Финансовый" xfId="3" builtinId="3"/>
    <cellStyle name="Хороший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6AE0-66C2-4379-834F-C956ECFE14C9}">
  <sheetPr>
    <tabColor rgb="FFFF0000"/>
  </sheetPr>
  <dimension ref="A2:G180"/>
  <sheetViews>
    <sheetView showGridLines="0" tabSelected="1" topLeftCell="A2" workbookViewId="0">
      <selection activeCell="C7" sqref="C7"/>
    </sheetView>
  </sheetViews>
  <sheetFormatPr defaultRowHeight="12.75" x14ac:dyDescent="0.2"/>
  <cols>
    <col min="1" max="1" width="7.5" style="56" customWidth="1"/>
    <col min="2" max="2" width="15.83203125" style="56" customWidth="1"/>
    <col min="3" max="3" width="57.1640625" style="56" customWidth="1"/>
    <col min="4" max="4" width="10.5" style="56" customWidth="1"/>
    <col min="5" max="6" width="12.83203125" style="56" customWidth="1"/>
    <col min="7" max="256" width="9.33203125" style="56"/>
    <col min="257" max="257" width="7.5" style="56" customWidth="1"/>
    <col min="258" max="258" width="15.83203125" style="56" customWidth="1"/>
    <col min="259" max="259" width="57.1640625" style="56" customWidth="1"/>
    <col min="260" max="260" width="10.5" style="56" customWidth="1"/>
    <col min="261" max="262" width="12.83203125" style="56" customWidth="1"/>
    <col min="263" max="512" width="9.33203125" style="56"/>
    <col min="513" max="513" width="7.5" style="56" customWidth="1"/>
    <col min="514" max="514" width="15.83203125" style="56" customWidth="1"/>
    <col min="515" max="515" width="57.1640625" style="56" customWidth="1"/>
    <col min="516" max="516" width="10.5" style="56" customWidth="1"/>
    <col min="517" max="518" width="12.83203125" style="56" customWidth="1"/>
    <col min="519" max="768" width="9.33203125" style="56"/>
    <col min="769" max="769" width="7.5" style="56" customWidth="1"/>
    <col min="770" max="770" width="15.83203125" style="56" customWidth="1"/>
    <col min="771" max="771" width="57.1640625" style="56" customWidth="1"/>
    <col min="772" max="772" width="10.5" style="56" customWidth="1"/>
    <col min="773" max="774" width="12.83203125" style="56" customWidth="1"/>
    <col min="775" max="1024" width="9.33203125" style="56"/>
    <col min="1025" max="1025" width="7.5" style="56" customWidth="1"/>
    <col min="1026" max="1026" width="15.83203125" style="56" customWidth="1"/>
    <col min="1027" max="1027" width="57.1640625" style="56" customWidth="1"/>
    <col min="1028" max="1028" width="10.5" style="56" customWidth="1"/>
    <col min="1029" max="1030" width="12.83203125" style="56" customWidth="1"/>
    <col min="1031" max="1280" width="9.33203125" style="56"/>
    <col min="1281" max="1281" width="7.5" style="56" customWidth="1"/>
    <col min="1282" max="1282" width="15.83203125" style="56" customWidth="1"/>
    <col min="1283" max="1283" width="57.1640625" style="56" customWidth="1"/>
    <col min="1284" max="1284" width="10.5" style="56" customWidth="1"/>
    <col min="1285" max="1286" width="12.83203125" style="56" customWidth="1"/>
    <col min="1287" max="1536" width="9.33203125" style="56"/>
    <col min="1537" max="1537" width="7.5" style="56" customWidth="1"/>
    <col min="1538" max="1538" width="15.83203125" style="56" customWidth="1"/>
    <col min="1539" max="1539" width="57.1640625" style="56" customWidth="1"/>
    <col min="1540" max="1540" width="10.5" style="56" customWidth="1"/>
    <col min="1541" max="1542" width="12.83203125" style="56" customWidth="1"/>
    <col min="1543" max="1792" width="9.33203125" style="56"/>
    <col min="1793" max="1793" width="7.5" style="56" customWidth="1"/>
    <col min="1794" max="1794" width="15.83203125" style="56" customWidth="1"/>
    <col min="1795" max="1795" width="57.1640625" style="56" customWidth="1"/>
    <col min="1796" max="1796" width="10.5" style="56" customWidth="1"/>
    <col min="1797" max="1798" width="12.83203125" style="56" customWidth="1"/>
    <col min="1799" max="2048" width="9.33203125" style="56"/>
    <col min="2049" max="2049" width="7.5" style="56" customWidth="1"/>
    <col min="2050" max="2050" width="15.83203125" style="56" customWidth="1"/>
    <col min="2051" max="2051" width="57.1640625" style="56" customWidth="1"/>
    <col min="2052" max="2052" width="10.5" style="56" customWidth="1"/>
    <col min="2053" max="2054" width="12.83203125" style="56" customWidth="1"/>
    <col min="2055" max="2304" width="9.33203125" style="56"/>
    <col min="2305" max="2305" width="7.5" style="56" customWidth="1"/>
    <col min="2306" max="2306" width="15.83203125" style="56" customWidth="1"/>
    <col min="2307" max="2307" width="57.1640625" style="56" customWidth="1"/>
    <col min="2308" max="2308" width="10.5" style="56" customWidth="1"/>
    <col min="2309" max="2310" width="12.83203125" style="56" customWidth="1"/>
    <col min="2311" max="2560" width="9.33203125" style="56"/>
    <col min="2561" max="2561" width="7.5" style="56" customWidth="1"/>
    <col min="2562" max="2562" width="15.83203125" style="56" customWidth="1"/>
    <col min="2563" max="2563" width="57.1640625" style="56" customWidth="1"/>
    <col min="2564" max="2564" width="10.5" style="56" customWidth="1"/>
    <col min="2565" max="2566" width="12.83203125" style="56" customWidth="1"/>
    <col min="2567" max="2816" width="9.33203125" style="56"/>
    <col min="2817" max="2817" width="7.5" style="56" customWidth="1"/>
    <col min="2818" max="2818" width="15.83203125" style="56" customWidth="1"/>
    <col min="2819" max="2819" width="57.1640625" style="56" customWidth="1"/>
    <col min="2820" max="2820" width="10.5" style="56" customWidth="1"/>
    <col min="2821" max="2822" width="12.83203125" style="56" customWidth="1"/>
    <col min="2823" max="3072" width="9.33203125" style="56"/>
    <col min="3073" max="3073" width="7.5" style="56" customWidth="1"/>
    <col min="3074" max="3074" width="15.83203125" style="56" customWidth="1"/>
    <col min="3075" max="3075" width="57.1640625" style="56" customWidth="1"/>
    <col min="3076" max="3076" width="10.5" style="56" customWidth="1"/>
    <col min="3077" max="3078" width="12.83203125" style="56" customWidth="1"/>
    <col min="3079" max="3328" width="9.33203125" style="56"/>
    <col min="3329" max="3329" width="7.5" style="56" customWidth="1"/>
    <col min="3330" max="3330" width="15.83203125" style="56" customWidth="1"/>
    <col min="3331" max="3331" width="57.1640625" style="56" customWidth="1"/>
    <col min="3332" max="3332" width="10.5" style="56" customWidth="1"/>
    <col min="3333" max="3334" width="12.83203125" style="56" customWidth="1"/>
    <col min="3335" max="3584" width="9.33203125" style="56"/>
    <col min="3585" max="3585" width="7.5" style="56" customWidth="1"/>
    <col min="3586" max="3586" width="15.83203125" style="56" customWidth="1"/>
    <col min="3587" max="3587" width="57.1640625" style="56" customWidth="1"/>
    <col min="3588" max="3588" width="10.5" style="56" customWidth="1"/>
    <col min="3589" max="3590" width="12.83203125" style="56" customWidth="1"/>
    <col min="3591" max="3840" width="9.33203125" style="56"/>
    <col min="3841" max="3841" width="7.5" style="56" customWidth="1"/>
    <col min="3842" max="3842" width="15.83203125" style="56" customWidth="1"/>
    <col min="3843" max="3843" width="57.1640625" style="56" customWidth="1"/>
    <col min="3844" max="3844" width="10.5" style="56" customWidth="1"/>
    <col min="3845" max="3846" width="12.83203125" style="56" customWidth="1"/>
    <col min="3847" max="4096" width="9.33203125" style="56"/>
    <col min="4097" max="4097" width="7.5" style="56" customWidth="1"/>
    <col min="4098" max="4098" width="15.83203125" style="56" customWidth="1"/>
    <col min="4099" max="4099" width="57.1640625" style="56" customWidth="1"/>
    <col min="4100" max="4100" width="10.5" style="56" customWidth="1"/>
    <col min="4101" max="4102" width="12.83203125" style="56" customWidth="1"/>
    <col min="4103" max="4352" width="9.33203125" style="56"/>
    <col min="4353" max="4353" width="7.5" style="56" customWidth="1"/>
    <col min="4354" max="4354" width="15.83203125" style="56" customWidth="1"/>
    <col min="4355" max="4355" width="57.1640625" style="56" customWidth="1"/>
    <col min="4356" max="4356" width="10.5" style="56" customWidth="1"/>
    <col min="4357" max="4358" width="12.83203125" style="56" customWidth="1"/>
    <col min="4359" max="4608" width="9.33203125" style="56"/>
    <col min="4609" max="4609" width="7.5" style="56" customWidth="1"/>
    <col min="4610" max="4610" width="15.83203125" style="56" customWidth="1"/>
    <col min="4611" max="4611" width="57.1640625" style="56" customWidth="1"/>
    <col min="4612" max="4612" width="10.5" style="56" customWidth="1"/>
    <col min="4613" max="4614" width="12.83203125" style="56" customWidth="1"/>
    <col min="4615" max="4864" width="9.33203125" style="56"/>
    <col min="4865" max="4865" width="7.5" style="56" customWidth="1"/>
    <col min="4866" max="4866" width="15.83203125" style="56" customWidth="1"/>
    <col min="4867" max="4867" width="57.1640625" style="56" customWidth="1"/>
    <col min="4868" max="4868" width="10.5" style="56" customWidth="1"/>
    <col min="4869" max="4870" width="12.83203125" style="56" customWidth="1"/>
    <col min="4871" max="5120" width="9.33203125" style="56"/>
    <col min="5121" max="5121" width="7.5" style="56" customWidth="1"/>
    <col min="5122" max="5122" width="15.83203125" style="56" customWidth="1"/>
    <col min="5123" max="5123" width="57.1640625" style="56" customWidth="1"/>
    <col min="5124" max="5124" width="10.5" style="56" customWidth="1"/>
    <col min="5125" max="5126" width="12.83203125" style="56" customWidth="1"/>
    <col min="5127" max="5376" width="9.33203125" style="56"/>
    <col min="5377" max="5377" width="7.5" style="56" customWidth="1"/>
    <col min="5378" max="5378" width="15.83203125" style="56" customWidth="1"/>
    <col min="5379" max="5379" width="57.1640625" style="56" customWidth="1"/>
    <col min="5380" max="5380" width="10.5" style="56" customWidth="1"/>
    <col min="5381" max="5382" width="12.83203125" style="56" customWidth="1"/>
    <col min="5383" max="5632" width="9.33203125" style="56"/>
    <col min="5633" max="5633" width="7.5" style="56" customWidth="1"/>
    <col min="5634" max="5634" width="15.83203125" style="56" customWidth="1"/>
    <col min="5635" max="5635" width="57.1640625" style="56" customWidth="1"/>
    <col min="5636" max="5636" width="10.5" style="56" customWidth="1"/>
    <col min="5637" max="5638" width="12.83203125" style="56" customWidth="1"/>
    <col min="5639" max="5888" width="9.33203125" style="56"/>
    <col min="5889" max="5889" width="7.5" style="56" customWidth="1"/>
    <col min="5890" max="5890" width="15.83203125" style="56" customWidth="1"/>
    <col min="5891" max="5891" width="57.1640625" style="56" customWidth="1"/>
    <col min="5892" max="5892" width="10.5" style="56" customWidth="1"/>
    <col min="5893" max="5894" width="12.83203125" style="56" customWidth="1"/>
    <col min="5895" max="6144" width="9.33203125" style="56"/>
    <col min="6145" max="6145" width="7.5" style="56" customWidth="1"/>
    <col min="6146" max="6146" width="15.83203125" style="56" customWidth="1"/>
    <col min="6147" max="6147" width="57.1640625" style="56" customWidth="1"/>
    <col min="6148" max="6148" width="10.5" style="56" customWidth="1"/>
    <col min="6149" max="6150" width="12.83203125" style="56" customWidth="1"/>
    <col min="6151" max="6400" width="9.33203125" style="56"/>
    <col min="6401" max="6401" width="7.5" style="56" customWidth="1"/>
    <col min="6402" max="6402" width="15.83203125" style="56" customWidth="1"/>
    <col min="6403" max="6403" width="57.1640625" style="56" customWidth="1"/>
    <col min="6404" max="6404" width="10.5" style="56" customWidth="1"/>
    <col min="6405" max="6406" width="12.83203125" style="56" customWidth="1"/>
    <col min="6407" max="6656" width="9.33203125" style="56"/>
    <col min="6657" max="6657" width="7.5" style="56" customWidth="1"/>
    <col min="6658" max="6658" width="15.83203125" style="56" customWidth="1"/>
    <col min="6659" max="6659" width="57.1640625" style="56" customWidth="1"/>
    <col min="6660" max="6660" width="10.5" style="56" customWidth="1"/>
    <col min="6661" max="6662" width="12.83203125" style="56" customWidth="1"/>
    <col min="6663" max="6912" width="9.33203125" style="56"/>
    <col min="6913" max="6913" width="7.5" style="56" customWidth="1"/>
    <col min="6914" max="6914" width="15.83203125" style="56" customWidth="1"/>
    <col min="6915" max="6915" width="57.1640625" style="56" customWidth="1"/>
    <col min="6916" max="6916" width="10.5" style="56" customWidth="1"/>
    <col min="6917" max="6918" width="12.83203125" style="56" customWidth="1"/>
    <col min="6919" max="7168" width="9.33203125" style="56"/>
    <col min="7169" max="7169" width="7.5" style="56" customWidth="1"/>
    <col min="7170" max="7170" width="15.83203125" style="56" customWidth="1"/>
    <col min="7171" max="7171" width="57.1640625" style="56" customWidth="1"/>
    <col min="7172" max="7172" width="10.5" style="56" customWidth="1"/>
    <col min="7173" max="7174" width="12.83203125" style="56" customWidth="1"/>
    <col min="7175" max="7424" width="9.33203125" style="56"/>
    <col min="7425" max="7425" width="7.5" style="56" customWidth="1"/>
    <col min="7426" max="7426" width="15.83203125" style="56" customWidth="1"/>
    <col min="7427" max="7427" width="57.1640625" style="56" customWidth="1"/>
    <col min="7428" max="7428" width="10.5" style="56" customWidth="1"/>
    <col min="7429" max="7430" width="12.83203125" style="56" customWidth="1"/>
    <col min="7431" max="7680" width="9.33203125" style="56"/>
    <col min="7681" max="7681" width="7.5" style="56" customWidth="1"/>
    <col min="7682" max="7682" width="15.83203125" style="56" customWidth="1"/>
    <col min="7683" max="7683" width="57.1640625" style="56" customWidth="1"/>
    <col min="7684" max="7684" width="10.5" style="56" customWidth="1"/>
    <col min="7685" max="7686" width="12.83203125" style="56" customWidth="1"/>
    <col min="7687" max="7936" width="9.33203125" style="56"/>
    <col min="7937" max="7937" width="7.5" style="56" customWidth="1"/>
    <col min="7938" max="7938" width="15.83203125" style="56" customWidth="1"/>
    <col min="7939" max="7939" width="57.1640625" style="56" customWidth="1"/>
    <col min="7940" max="7940" width="10.5" style="56" customWidth="1"/>
    <col min="7941" max="7942" width="12.83203125" style="56" customWidth="1"/>
    <col min="7943" max="8192" width="9.33203125" style="56"/>
    <col min="8193" max="8193" width="7.5" style="56" customWidth="1"/>
    <col min="8194" max="8194" width="15.83203125" style="56" customWidth="1"/>
    <col min="8195" max="8195" width="57.1640625" style="56" customWidth="1"/>
    <col min="8196" max="8196" width="10.5" style="56" customWidth="1"/>
    <col min="8197" max="8198" width="12.83203125" style="56" customWidth="1"/>
    <col min="8199" max="8448" width="9.33203125" style="56"/>
    <col min="8449" max="8449" width="7.5" style="56" customWidth="1"/>
    <col min="8450" max="8450" width="15.83203125" style="56" customWidth="1"/>
    <col min="8451" max="8451" width="57.1640625" style="56" customWidth="1"/>
    <col min="8452" max="8452" width="10.5" style="56" customWidth="1"/>
    <col min="8453" max="8454" width="12.83203125" style="56" customWidth="1"/>
    <col min="8455" max="8704" width="9.33203125" style="56"/>
    <col min="8705" max="8705" width="7.5" style="56" customWidth="1"/>
    <col min="8706" max="8706" width="15.83203125" style="56" customWidth="1"/>
    <col min="8707" max="8707" width="57.1640625" style="56" customWidth="1"/>
    <col min="8708" max="8708" width="10.5" style="56" customWidth="1"/>
    <col min="8709" max="8710" width="12.83203125" style="56" customWidth="1"/>
    <col min="8711" max="8960" width="9.33203125" style="56"/>
    <col min="8961" max="8961" width="7.5" style="56" customWidth="1"/>
    <col min="8962" max="8962" width="15.83203125" style="56" customWidth="1"/>
    <col min="8963" max="8963" width="57.1640625" style="56" customWidth="1"/>
    <col min="8964" max="8964" width="10.5" style="56" customWidth="1"/>
    <col min="8965" max="8966" width="12.83203125" style="56" customWidth="1"/>
    <col min="8967" max="9216" width="9.33203125" style="56"/>
    <col min="9217" max="9217" width="7.5" style="56" customWidth="1"/>
    <col min="9218" max="9218" width="15.83203125" style="56" customWidth="1"/>
    <col min="9219" max="9219" width="57.1640625" style="56" customWidth="1"/>
    <col min="9220" max="9220" width="10.5" style="56" customWidth="1"/>
    <col min="9221" max="9222" width="12.83203125" style="56" customWidth="1"/>
    <col min="9223" max="9472" width="9.33203125" style="56"/>
    <col min="9473" max="9473" width="7.5" style="56" customWidth="1"/>
    <col min="9474" max="9474" width="15.83203125" style="56" customWidth="1"/>
    <col min="9475" max="9475" width="57.1640625" style="56" customWidth="1"/>
    <col min="9476" max="9476" width="10.5" style="56" customWidth="1"/>
    <col min="9477" max="9478" width="12.83203125" style="56" customWidth="1"/>
    <col min="9479" max="9728" width="9.33203125" style="56"/>
    <col min="9729" max="9729" width="7.5" style="56" customWidth="1"/>
    <col min="9730" max="9730" width="15.83203125" style="56" customWidth="1"/>
    <col min="9731" max="9731" width="57.1640625" style="56" customWidth="1"/>
    <col min="9732" max="9732" width="10.5" style="56" customWidth="1"/>
    <col min="9733" max="9734" width="12.83203125" style="56" customWidth="1"/>
    <col min="9735" max="9984" width="9.33203125" style="56"/>
    <col min="9985" max="9985" width="7.5" style="56" customWidth="1"/>
    <col min="9986" max="9986" width="15.83203125" style="56" customWidth="1"/>
    <col min="9987" max="9987" width="57.1640625" style="56" customWidth="1"/>
    <col min="9988" max="9988" width="10.5" style="56" customWidth="1"/>
    <col min="9989" max="9990" width="12.83203125" style="56" customWidth="1"/>
    <col min="9991" max="10240" width="9.33203125" style="56"/>
    <col min="10241" max="10241" width="7.5" style="56" customWidth="1"/>
    <col min="10242" max="10242" width="15.83203125" style="56" customWidth="1"/>
    <col min="10243" max="10243" width="57.1640625" style="56" customWidth="1"/>
    <col min="10244" max="10244" width="10.5" style="56" customWidth="1"/>
    <col min="10245" max="10246" width="12.83203125" style="56" customWidth="1"/>
    <col min="10247" max="10496" width="9.33203125" style="56"/>
    <col min="10497" max="10497" width="7.5" style="56" customWidth="1"/>
    <col min="10498" max="10498" width="15.83203125" style="56" customWidth="1"/>
    <col min="10499" max="10499" width="57.1640625" style="56" customWidth="1"/>
    <col min="10500" max="10500" width="10.5" style="56" customWidth="1"/>
    <col min="10501" max="10502" width="12.83203125" style="56" customWidth="1"/>
    <col min="10503" max="10752" width="9.33203125" style="56"/>
    <col min="10753" max="10753" width="7.5" style="56" customWidth="1"/>
    <col min="10754" max="10754" width="15.83203125" style="56" customWidth="1"/>
    <col min="10755" max="10755" width="57.1640625" style="56" customWidth="1"/>
    <col min="10756" max="10756" width="10.5" style="56" customWidth="1"/>
    <col min="10757" max="10758" width="12.83203125" style="56" customWidth="1"/>
    <col min="10759" max="11008" width="9.33203125" style="56"/>
    <col min="11009" max="11009" width="7.5" style="56" customWidth="1"/>
    <col min="11010" max="11010" width="15.83203125" style="56" customWidth="1"/>
    <col min="11011" max="11011" width="57.1640625" style="56" customWidth="1"/>
    <col min="11012" max="11012" width="10.5" style="56" customWidth="1"/>
    <col min="11013" max="11014" width="12.83203125" style="56" customWidth="1"/>
    <col min="11015" max="11264" width="9.33203125" style="56"/>
    <col min="11265" max="11265" width="7.5" style="56" customWidth="1"/>
    <col min="11266" max="11266" width="15.83203125" style="56" customWidth="1"/>
    <col min="11267" max="11267" width="57.1640625" style="56" customWidth="1"/>
    <col min="11268" max="11268" width="10.5" style="56" customWidth="1"/>
    <col min="11269" max="11270" width="12.83203125" style="56" customWidth="1"/>
    <col min="11271" max="11520" width="9.33203125" style="56"/>
    <col min="11521" max="11521" width="7.5" style="56" customWidth="1"/>
    <col min="11522" max="11522" width="15.83203125" style="56" customWidth="1"/>
    <col min="11523" max="11523" width="57.1640625" style="56" customWidth="1"/>
    <col min="11524" max="11524" width="10.5" style="56" customWidth="1"/>
    <col min="11525" max="11526" width="12.83203125" style="56" customWidth="1"/>
    <col min="11527" max="11776" width="9.33203125" style="56"/>
    <col min="11777" max="11777" width="7.5" style="56" customWidth="1"/>
    <col min="11778" max="11778" width="15.83203125" style="56" customWidth="1"/>
    <col min="11779" max="11779" width="57.1640625" style="56" customWidth="1"/>
    <col min="11780" max="11780" width="10.5" style="56" customWidth="1"/>
    <col min="11781" max="11782" width="12.83203125" style="56" customWidth="1"/>
    <col min="11783" max="12032" width="9.33203125" style="56"/>
    <col min="12033" max="12033" width="7.5" style="56" customWidth="1"/>
    <col min="12034" max="12034" width="15.83203125" style="56" customWidth="1"/>
    <col min="12035" max="12035" width="57.1640625" style="56" customWidth="1"/>
    <col min="12036" max="12036" width="10.5" style="56" customWidth="1"/>
    <col min="12037" max="12038" width="12.83203125" style="56" customWidth="1"/>
    <col min="12039" max="12288" width="9.33203125" style="56"/>
    <col min="12289" max="12289" width="7.5" style="56" customWidth="1"/>
    <col min="12290" max="12290" width="15.83203125" style="56" customWidth="1"/>
    <col min="12291" max="12291" width="57.1640625" style="56" customWidth="1"/>
    <col min="12292" max="12292" width="10.5" style="56" customWidth="1"/>
    <col min="12293" max="12294" width="12.83203125" style="56" customWidth="1"/>
    <col min="12295" max="12544" width="9.33203125" style="56"/>
    <col min="12545" max="12545" width="7.5" style="56" customWidth="1"/>
    <col min="12546" max="12546" width="15.83203125" style="56" customWidth="1"/>
    <col min="12547" max="12547" width="57.1640625" style="56" customWidth="1"/>
    <col min="12548" max="12548" width="10.5" style="56" customWidth="1"/>
    <col min="12549" max="12550" width="12.83203125" style="56" customWidth="1"/>
    <col min="12551" max="12800" width="9.33203125" style="56"/>
    <col min="12801" max="12801" width="7.5" style="56" customWidth="1"/>
    <col min="12802" max="12802" width="15.83203125" style="56" customWidth="1"/>
    <col min="12803" max="12803" width="57.1640625" style="56" customWidth="1"/>
    <col min="12804" max="12804" width="10.5" style="56" customWidth="1"/>
    <col min="12805" max="12806" width="12.83203125" style="56" customWidth="1"/>
    <col min="12807" max="13056" width="9.33203125" style="56"/>
    <col min="13057" max="13057" width="7.5" style="56" customWidth="1"/>
    <col min="13058" max="13058" width="15.83203125" style="56" customWidth="1"/>
    <col min="13059" max="13059" width="57.1640625" style="56" customWidth="1"/>
    <col min="13060" max="13060" width="10.5" style="56" customWidth="1"/>
    <col min="13061" max="13062" width="12.83203125" style="56" customWidth="1"/>
    <col min="13063" max="13312" width="9.33203125" style="56"/>
    <col min="13313" max="13313" width="7.5" style="56" customWidth="1"/>
    <col min="13314" max="13314" width="15.83203125" style="56" customWidth="1"/>
    <col min="13315" max="13315" width="57.1640625" style="56" customWidth="1"/>
    <col min="13316" max="13316" width="10.5" style="56" customWidth="1"/>
    <col min="13317" max="13318" width="12.83203125" style="56" customWidth="1"/>
    <col min="13319" max="13568" width="9.33203125" style="56"/>
    <col min="13569" max="13569" width="7.5" style="56" customWidth="1"/>
    <col min="13570" max="13570" width="15.83203125" style="56" customWidth="1"/>
    <col min="13571" max="13571" width="57.1640625" style="56" customWidth="1"/>
    <col min="13572" max="13572" width="10.5" style="56" customWidth="1"/>
    <col min="13573" max="13574" width="12.83203125" style="56" customWidth="1"/>
    <col min="13575" max="13824" width="9.33203125" style="56"/>
    <col min="13825" max="13825" width="7.5" style="56" customWidth="1"/>
    <col min="13826" max="13826" width="15.83203125" style="56" customWidth="1"/>
    <col min="13827" max="13827" width="57.1640625" style="56" customWidth="1"/>
    <col min="13828" max="13828" width="10.5" style="56" customWidth="1"/>
    <col min="13829" max="13830" width="12.83203125" style="56" customWidth="1"/>
    <col min="13831" max="14080" width="9.33203125" style="56"/>
    <col min="14081" max="14081" width="7.5" style="56" customWidth="1"/>
    <col min="14082" max="14082" width="15.83203125" style="56" customWidth="1"/>
    <col min="14083" max="14083" width="57.1640625" style="56" customWidth="1"/>
    <col min="14084" max="14084" width="10.5" style="56" customWidth="1"/>
    <col min="14085" max="14086" width="12.83203125" style="56" customWidth="1"/>
    <col min="14087" max="14336" width="9.33203125" style="56"/>
    <col min="14337" max="14337" width="7.5" style="56" customWidth="1"/>
    <col min="14338" max="14338" width="15.83203125" style="56" customWidth="1"/>
    <col min="14339" max="14339" width="57.1640625" style="56" customWidth="1"/>
    <col min="14340" max="14340" width="10.5" style="56" customWidth="1"/>
    <col min="14341" max="14342" width="12.83203125" style="56" customWidth="1"/>
    <col min="14343" max="14592" width="9.33203125" style="56"/>
    <col min="14593" max="14593" width="7.5" style="56" customWidth="1"/>
    <col min="14594" max="14594" width="15.83203125" style="56" customWidth="1"/>
    <col min="14595" max="14595" width="57.1640625" style="56" customWidth="1"/>
    <col min="14596" max="14596" width="10.5" style="56" customWidth="1"/>
    <col min="14597" max="14598" width="12.83203125" style="56" customWidth="1"/>
    <col min="14599" max="14848" width="9.33203125" style="56"/>
    <col min="14849" max="14849" width="7.5" style="56" customWidth="1"/>
    <col min="14850" max="14850" width="15.83203125" style="56" customWidth="1"/>
    <col min="14851" max="14851" width="57.1640625" style="56" customWidth="1"/>
    <col min="14852" max="14852" width="10.5" style="56" customWidth="1"/>
    <col min="14853" max="14854" width="12.83203125" style="56" customWidth="1"/>
    <col min="14855" max="15104" width="9.33203125" style="56"/>
    <col min="15105" max="15105" width="7.5" style="56" customWidth="1"/>
    <col min="15106" max="15106" width="15.83203125" style="56" customWidth="1"/>
    <col min="15107" max="15107" width="57.1640625" style="56" customWidth="1"/>
    <col min="15108" max="15108" width="10.5" style="56" customWidth="1"/>
    <col min="15109" max="15110" width="12.83203125" style="56" customWidth="1"/>
    <col min="15111" max="15360" width="9.33203125" style="56"/>
    <col min="15361" max="15361" width="7.5" style="56" customWidth="1"/>
    <col min="15362" max="15362" width="15.83203125" style="56" customWidth="1"/>
    <col min="15363" max="15363" width="57.1640625" style="56" customWidth="1"/>
    <col min="15364" max="15364" width="10.5" style="56" customWidth="1"/>
    <col min="15365" max="15366" width="12.83203125" style="56" customWidth="1"/>
    <col min="15367" max="15616" width="9.33203125" style="56"/>
    <col min="15617" max="15617" width="7.5" style="56" customWidth="1"/>
    <col min="15618" max="15618" width="15.83203125" style="56" customWidth="1"/>
    <col min="15619" max="15619" width="57.1640625" style="56" customWidth="1"/>
    <col min="15620" max="15620" width="10.5" style="56" customWidth="1"/>
    <col min="15621" max="15622" width="12.83203125" style="56" customWidth="1"/>
    <col min="15623" max="15872" width="9.33203125" style="56"/>
    <col min="15873" max="15873" width="7.5" style="56" customWidth="1"/>
    <col min="15874" max="15874" width="15.83203125" style="56" customWidth="1"/>
    <col min="15875" max="15875" width="57.1640625" style="56" customWidth="1"/>
    <col min="15876" max="15876" width="10.5" style="56" customWidth="1"/>
    <col min="15877" max="15878" width="12.83203125" style="56" customWidth="1"/>
    <col min="15879" max="16128" width="9.33203125" style="56"/>
    <col min="16129" max="16129" width="7.5" style="56" customWidth="1"/>
    <col min="16130" max="16130" width="15.83203125" style="56" customWidth="1"/>
    <col min="16131" max="16131" width="57.1640625" style="56" customWidth="1"/>
    <col min="16132" max="16132" width="10.5" style="56" customWidth="1"/>
    <col min="16133" max="16134" width="12.83203125" style="56" customWidth="1"/>
    <col min="16135" max="16384" width="9.33203125" style="56"/>
  </cols>
  <sheetData>
    <row r="2" spans="1:6" ht="15.75" customHeight="1" x14ac:dyDescent="0.2">
      <c r="A2" s="167" t="s">
        <v>902</v>
      </c>
      <c r="B2" s="167"/>
      <c r="C2" s="167"/>
      <c r="D2" s="167"/>
      <c r="E2" s="167"/>
      <c r="F2" s="167"/>
    </row>
    <row r="3" spans="1:6" ht="27" customHeight="1" x14ac:dyDescent="0.2">
      <c r="A3" s="167" t="s">
        <v>311</v>
      </c>
      <c r="B3" s="167"/>
      <c r="C3" s="167"/>
      <c r="D3" s="167"/>
      <c r="E3" s="167"/>
      <c r="F3" s="167"/>
    </row>
    <row r="4" spans="1:6" x14ac:dyDescent="0.2">
      <c r="A4" s="166"/>
      <c r="B4" s="166"/>
      <c r="C4" s="166"/>
      <c r="D4" s="166"/>
      <c r="E4" s="166"/>
      <c r="F4" s="166"/>
    </row>
    <row r="5" spans="1:6" x14ac:dyDescent="0.2">
      <c r="A5" s="167"/>
      <c r="B5" s="167"/>
      <c r="C5" s="167"/>
      <c r="D5" s="167"/>
      <c r="E5" s="167"/>
      <c r="F5" s="167"/>
    </row>
    <row r="6" spans="1:6" ht="15.75" customHeight="1" x14ac:dyDescent="0.2">
      <c r="A6" s="168" t="s">
        <v>29</v>
      </c>
      <c r="B6" s="168"/>
      <c r="C6" s="168"/>
      <c r="D6" s="168"/>
      <c r="E6" s="168"/>
      <c r="F6" s="168"/>
    </row>
    <row r="8" spans="1:6" x14ac:dyDescent="0.2">
      <c r="A8" s="169" t="s">
        <v>1</v>
      </c>
      <c r="B8" s="169" t="s">
        <v>30</v>
      </c>
      <c r="C8" s="169" t="s">
        <v>31</v>
      </c>
      <c r="D8" s="169" t="s">
        <v>32</v>
      </c>
      <c r="E8" s="171" t="s">
        <v>33</v>
      </c>
      <c r="F8" s="172"/>
    </row>
    <row r="9" spans="1:6" x14ac:dyDescent="0.2">
      <c r="A9" s="170"/>
      <c r="B9" s="170"/>
      <c r="C9" s="170"/>
      <c r="D9" s="170"/>
      <c r="E9" s="57" t="s">
        <v>34</v>
      </c>
      <c r="F9" s="57" t="s">
        <v>35</v>
      </c>
    </row>
    <row r="10" spans="1:6" x14ac:dyDescent="0.2">
      <c r="A10" s="58">
        <v>1</v>
      </c>
      <c r="B10" s="59">
        <v>2</v>
      </c>
      <c r="C10" s="59">
        <v>3</v>
      </c>
      <c r="D10" s="59">
        <v>4</v>
      </c>
      <c r="E10" s="60">
        <v>5</v>
      </c>
      <c r="F10" s="60">
        <v>6</v>
      </c>
    </row>
    <row r="11" spans="1:6" ht="12.75" customHeight="1" x14ac:dyDescent="0.2">
      <c r="A11" s="162"/>
      <c r="B11" s="163"/>
      <c r="C11" s="163"/>
      <c r="D11" s="163"/>
      <c r="E11" s="163"/>
      <c r="F11" s="164"/>
    </row>
    <row r="12" spans="1:6" ht="12.75" customHeight="1" x14ac:dyDescent="0.2">
      <c r="A12" s="162" t="s">
        <v>312</v>
      </c>
      <c r="B12" s="163"/>
      <c r="C12" s="163"/>
      <c r="D12" s="163"/>
      <c r="E12" s="163"/>
      <c r="F12" s="164"/>
    </row>
    <row r="13" spans="1:6" ht="45" x14ac:dyDescent="0.2">
      <c r="A13" s="61" t="s">
        <v>36</v>
      </c>
      <c r="B13" s="62" t="s">
        <v>313</v>
      </c>
      <c r="C13" s="63" t="s">
        <v>314</v>
      </c>
      <c r="D13" s="62" t="s">
        <v>44</v>
      </c>
      <c r="E13" s="160" t="s">
        <v>315</v>
      </c>
      <c r="F13" s="161"/>
    </row>
    <row r="14" spans="1:6" x14ac:dyDescent="0.2">
      <c r="A14" s="64" t="s">
        <v>37</v>
      </c>
      <c r="B14" s="65" t="s">
        <v>51</v>
      </c>
      <c r="C14" s="66" t="s">
        <v>52</v>
      </c>
      <c r="D14" s="65" t="s">
        <v>40</v>
      </c>
      <c r="E14" s="67" t="s">
        <v>316</v>
      </c>
      <c r="F14" s="67" t="s">
        <v>317</v>
      </c>
    </row>
    <row r="15" spans="1:6" x14ac:dyDescent="0.2">
      <c r="A15" s="64" t="s">
        <v>41</v>
      </c>
      <c r="B15" s="65" t="s">
        <v>38</v>
      </c>
      <c r="C15" s="66" t="s">
        <v>39</v>
      </c>
      <c r="D15" s="65" t="s">
        <v>40</v>
      </c>
      <c r="E15" s="67" t="s">
        <v>318</v>
      </c>
      <c r="F15" s="67" t="s">
        <v>319</v>
      </c>
    </row>
    <row r="16" spans="1:6" ht="22.5" x14ac:dyDescent="0.2">
      <c r="A16" s="64" t="s">
        <v>224</v>
      </c>
      <c r="B16" s="65" t="s">
        <v>320</v>
      </c>
      <c r="C16" s="66" t="s">
        <v>321</v>
      </c>
      <c r="D16" s="65" t="s">
        <v>42</v>
      </c>
      <c r="E16" s="67" t="s">
        <v>197</v>
      </c>
      <c r="F16" s="67" t="s">
        <v>322</v>
      </c>
    </row>
    <row r="17" spans="1:6" ht="22.5" x14ac:dyDescent="0.2">
      <c r="A17" s="64" t="s">
        <v>323</v>
      </c>
      <c r="B17" s="65" t="s">
        <v>324</v>
      </c>
      <c r="C17" s="66" t="s">
        <v>325</v>
      </c>
      <c r="D17" s="65" t="s">
        <v>42</v>
      </c>
      <c r="E17" s="67" t="s">
        <v>326</v>
      </c>
      <c r="F17" s="67" t="s">
        <v>327</v>
      </c>
    </row>
    <row r="18" spans="1:6" ht="22.5" x14ac:dyDescent="0.2">
      <c r="A18" s="64" t="s">
        <v>328</v>
      </c>
      <c r="B18" s="65" t="s">
        <v>329</v>
      </c>
      <c r="C18" s="66" t="s">
        <v>330</v>
      </c>
      <c r="D18" s="65" t="s">
        <v>42</v>
      </c>
      <c r="E18" s="67" t="s">
        <v>331</v>
      </c>
      <c r="F18" s="67" t="s">
        <v>332</v>
      </c>
    </row>
    <row r="19" spans="1:6" ht="22.5" x14ac:dyDescent="0.2">
      <c r="A19" s="64" t="s">
        <v>333</v>
      </c>
      <c r="B19" s="65" t="s">
        <v>175</v>
      </c>
      <c r="C19" s="66" t="s">
        <v>176</v>
      </c>
      <c r="D19" s="65" t="s">
        <v>42</v>
      </c>
      <c r="E19" s="67" t="s">
        <v>334</v>
      </c>
      <c r="F19" s="67" t="s">
        <v>335</v>
      </c>
    </row>
    <row r="20" spans="1:6" ht="22.5" x14ac:dyDescent="0.2">
      <c r="A20" s="64" t="s">
        <v>336</v>
      </c>
      <c r="B20" s="65" t="s">
        <v>337</v>
      </c>
      <c r="C20" s="66" t="s">
        <v>338</v>
      </c>
      <c r="D20" s="65" t="s">
        <v>42</v>
      </c>
      <c r="E20" s="67" t="s">
        <v>141</v>
      </c>
      <c r="F20" s="67" t="s">
        <v>339</v>
      </c>
    </row>
    <row r="21" spans="1:6" x14ac:dyDescent="0.2">
      <c r="A21" s="64" t="s">
        <v>340</v>
      </c>
      <c r="B21" s="65" t="s">
        <v>177</v>
      </c>
      <c r="C21" s="66" t="s">
        <v>178</v>
      </c>
      <c r="D21" s="65" t="s">
        <v>42</v>
      </c>
      <c r="E21" s="67" t="s">
        <v>341</v>
      </c>
      <c r="F21" s="67" t="s">
        <v>342</v>
      </c>
    </row>
    <row r="22" spans="1:6" x14ac:dyDescent="0.2">
      <c r="A22" s="64" t="s">
        <v>343</v>
      </c>
      <c r="B22" s="65" t="s">
        <v>344</v>
      </c>
      <c r="C22" s="66" t="s">
        <v>345</v>
      </c>
      <c r="D22" s="65" t="s">
        <v>119</v>
      </c>
      <c r="E22" s="67" t="s">
        <v>234</v>
      </c>
      <c r="F22" s="67" t="s">
        <v>346</v>
      </c>
    </row>
    <row r="23" spans="1:6" x14ac:dyDescent="0.2">
      <c r="A23" s="64" t="s">
        <v>347</v>
      </c>
      <c r="B23" s="65" t="s">
        <v>348</v>
      </c>
      <c r="C23" s="66" t="s">
        <v>349</v>
      </c>
      <c r="D23" s="65" t="s">
        <v>44</v>
      </c>
      <c r="E23" s="67" t="s">
        <v>159</v>
      </c>
      <c r="F23" s="67" t="s">
        <v>350</v>
      </c>
    </row>
    <row r="24" spans="1:6" ht="22.5" x14ac:dyDescent="0.2">
      <c r="A24" s="64" t="s">
        <v>351</v>
      </c>
      <c r="B24" s="65" t="s">
        <v>352</v>
      </c>
      <c r="C24" s="66" t="s">
        <v>353</v>
      </c>
      <c r="D24" s="65" t="s">
        <v>44</v>
      </c>
      <c r="E24" s="67" t="s">
        <v>183</v>
      </c>
      <c r="F24" s="67" t="s">
        <v>354</v>
      </c>
    </row>
    <row r="25" spans="1:6" ht="56.25" x14ac:dyDescent="0.2">
      <c r="A25" s="64" t="s">
        <v>355</v>
      </c>
      <c r="B25" s="65" t="s">
        <v>356</v>
      </c>
      <c r="C25" s="66" t="s">
        <v>357</v>
      </c>
      <c r="D25" s="65" t="s">
        <v>44</v>
      </c>
      <c r="E25" s="67" t="s">
        <v>107</v>
      </c>
      <c r="F25" s="67" t="s">
        <v>358</v>
      </c>
    </row>
    <row r="26" spans="1:6" ht="33.75" x14ac:dyDescent="0.2">
      <c r="A26" s="64" t="s">
        <v>359</v>
      </c>
      <c r="B26" s="65" t="s">
        <v>360</v>
      </c>
      <c r="C26" s="66" t="s">
        <v>361</v>
      </c>
      <c r="D26" s="65" t="s">
        <v>44</v>
      </c>
      <c r="E26" s="67" t="s">
        <v>160</v>
      </c>
      <c r="F26" s="67" t="s">
        <v>362</v>
      </c>
    </row>
    <row r="27" spans="1:6" x14ac:dyDescent="0.2">
      <c r="A27" s="64" t="s">
        <v>363</v>
      </c>
      <c r="B27" s="65" t="s">
        <v>364</v>
      </c>
      <c r="C27" s="66" t="s">
        <v>365</v>
      </c>
      <c r="D27" s="65" t="s">
        <v>44</v>
      </c>
      <c r="E27" s="67" t="s">
        <v>366</v>
      </c>
      <c r="F27" s="67" t="s">
        <v>367</v>
      </c>
    </row>
    <row r="28" spans="1:6" x14ac:dyDescent="0.2">
      <c r="A28" s="64" t="s">
        <v>368</v>
      </c>
      <c r="B28" s="65" t="s">
        <v>369</v>
      </c>
      <c r="C28" s="66" t="s">
        <v>370</v>
      </c>
      <c r="D28" s="65" t="s">
        <v>61</v>
      </c>
      <c r="E28" s="67" t="s">
        <v>371</v>
      </c>
      <c r="F28" s="67" t="s">
        <v>372</v>
      </c>
    </row>
    <row r="29" spans="1:6" x14ac:dyDescent="0.2">
      <c r="A29" s="64" t="s">
        <v>373</v>
      </c>
      <c r="B29" s="65" t="s">
        <v>374</v>
      </c>
      <c r="C29" s="66" t="s">
        <v>375</v>
      </c>
      <c r="D29" s="65" t="s">
        <v>119</v>
      </c>
      <c r="E29" s="67" t="s">
        <v>376</v>
      </c>
      <c r="F29" s="67" t="s">
        <v>377</v>
      </c>
    </row>
    <row r="30" spans="1:6" ht="33.75" x14ac:dyDescent="0.2">
      <c r="A30" s="64" t="s">
        <v>378</v>
      </c>
      <c r="B30" s="65" t="s">
        <v>379</v>
      </c>
      <c r="C30" s="66" t="s">
        <v>380</v>
      </c>
      <c r="D30" s="65" t="s">
        <v>61</v>
      </c>
      <c r="E30" s="67" t="s">
        <v>199</v>
      </c>
      <c r="F30" s="67" t="s">
        <v>381</v>
      </c>
    </row>
    <row r="31" spans="1:6" ht="33.75" x14ac:dyDescent="0.2">
      <c r="A31" s="64" t="s">
        <v>382</v>
      </c>
      <c r="B31" s="65" t="s">
        <v>383</v>
      </c>
      <c r="C31" s="66" t="s">
        <v>384</v>
      </c>
      <c r="D31" s="65" t="s">
        <v>61</v>
      </c>
      <c r="E31" s="67" t="s">
        <v>385</v>
      </c>
      <c r="F31" s="67" t="s">
        <v>386</v>
      </c>
    </row>
    <row r="32" spans="1:6" x14ac:dyDescent="0.2">
      <c r="A32" s="64" t="s">
        <v>387</v>
      </c>
      <c r="B32" s="65" t="s">
        <v>388</v>
      </c>
      <c r="C32" s="66" t="s">
        <v>389</v>
      </c>
      <c r="D32" s="65" t="s">
        <v>119</v>
      </c>
      <c r="E32" s="67" t="s">
        <v>390</v>
      </c>
      <c r="F32" s="67" t="s">
        <v>391</v>
      </c>
    </row>
    <row r="33" spans="1:6" x14ac:dyDescent="0.2">
      <c r="A33" s="64" t="s">
        <v>392</v>
      </c>
      <c r="B33" s="65" t="s">
        <v>393</v>
      </c>
      <c r="C33" s="66" t="s">
        <v>394</v>
      </c>
      <c r="D33" s="65" t="s">
        <v>114</v>
      </c>
      <c r="E33" s="67" t="s">
        <v>395</v>
      </c>
      <c r="F33" s="67" t="s">
        <v>396</v>
      </c>
    </row>
    <row r="34" spans="1:6" x14ac:dyDescent="0.2">
      <c r="A34" s="64" t="s">
        <v>397</v>
      </c>
      <c r="B34" s="65" t="s">
        <v>398</v>
      </c>
      <c r="C34" s="66" t="s">
        <v>399</v>
      </c>
      <c r="D34" s="65" t="s">
        <v>119</v>
      </c>
      <c r="E34" s="67" t="s">
        <v>400</v>
      </c>
      <c r="F34" s="67" t="s">
        <v>401</v>
      </c>
    </row>
    <row r="35" spans="1:6" x14ac:dyDescent="0.2">
      <c r="A35" s="64" t="s">
        <v>402</v>
      </c>
      <c r="B35" s="65" t="s">
        <v>403</v>
      </c>
      <c r="C35" s="66" t="s">
        <v>404</v>
      </c>
      <c r="D35" s="65" t="s">
        <v>44</v>
      </c>
      <c r="E35" s="67" t="s">
        <v>230</v>
      </c>
      <c r="F35" s="67" t="s">
        <v>405</v>
      </c>
    </row>
    <row r="36" spans="1:6" x14ac:dyDescent="0.2">
      <c r="A36" s="64" t="s">
        <v>406</v>
      </c>
      <c r="B36" s="65" t="s">
        <v>407</v>
      </c>
      <c r="C36" s="66" t="s">
        <v>408</v>
      </c>
      <c r="D36" s="65" t="s">
        <v>119</v>
      </c>
      <c r="E36" s="67" t="s">
        <v>409</v>
      </c>
      <c r="F36" s="67" t="s">
        <v>410</v>
      </c>
    </row>
    <row r="37" spans="1:6" x14ac:dyDescent="0.2">
      <c r="A37" s="64" t="s">
        <v>411</v>
      </c>
      <c r="B37" s="65" t="s">
        <v>412</v>
      </c>
      <c r="C37" s="66" t="s">
        <v>413</v>
      </c>
      <c r="D37" s="65" t="s">
        <v>119</v>
      </c>
      <c r="E37" s="67" t="s">
        <v>234</v>
      </c>
      <c r="F37" s="67" t="s">
        <v>346</v>
      </c>
    </row>
    <row r="38" spans="1:6" x14ac:dyDescent="0.2">
      <c r="A38" s="61" t="s">
        <v>43</v>
      </c>
      <c r="B38" s="62" t="s">
        <v>311</v>
      </c>
      <c r="C38" s="63" t="s">
        <v>414</v>
      </c>
      <c r="D38" s="62" t="s">
        <v>117</v>
      </c>
      <c r="E38" s="160" t="s">
        <v>49</v>
      </c>
      <c r="F38" s="161"/>
    </row>
    <row r="39" spans="1:6" ht="33.75" x14ac:dyDescent="0.2">
      <c r="A39" s="61" t="s">
        <v>45</v>
      </c>
      <c r="B39" s="62" t="s">
        <v>415</v>
      </c>
      <c r="C39" s="63" t="s">
        <v>416</v>
      </c>
      <c r="D39" s="62" t="s">
        <v>44</v>
      </c>
      <c r="E39" s="160" t="s">
        <v>417</v>
      </c>
      <c r="F39" s="161"/>
    </row>
    <row r="40" spans="1:6" x14ac:dyDescent="0.2">
      <c r="A40" s="64" t="s">
        <v>46</v>
      </c>
      <c r="B40" s="65" t="s">
        <v>51</v>
      </c>
      <c r="C40" s="66" t="s">
        <v>52</v>
      </c>
      <c r="D40" s="65" t="s">
        <v>40</v>
      </c>
      <c r="E40" s="67" t="s">
        <v>418</v>
      </c>
      <c r="F40" s="67" t="s">
        <v>417</v>
      </c>
    </row>
    <row r="41" spans="1:6" x14ac:dyDescent="0.2">
      <c r="A41" s="64" t="s">
        <v>48</v>
      </c>
      <c r="B41" s="65" t="s">
        <v>38</v>
      </c>
      <c r="C41" s="66" t="s">
        <v>39</v>
      </c>
      <c r="D41" s="65" t="s">
        <v>40</v>
      </c>
      <c r="E41" s="67" t="s">
        <v>419</v>
      </c>
      <c r="F41" s="67" t="s">
        <v>417</v>
      </c>
    </row>
    <row r="42" spans="1:6" ht="22.5" x14ac:dyDescent="0.2">
      <c r="A42" s="64" t="s">
        <v>225</v>
      </c>
      <c r="B42" s="65" t="s">
        <v>320</v>
      </c>
      <c r="C42" s="66" t="s">
        <v>321</v>
      </c>
      <c r="D42" s="65" t="s">
        <v>42</v>
      </c>
      <c r="E42" s="67" t="s">
        <v>420</v>
      </c>
      <c r="F42" s="67" t="s">
        <v>417</v>
      </c>
    </row>
    <row r="43" spans="1:6" ht="33.75" x14ac:dyDescent="0.2">
      <c r="A43" s="64" t="s">
        <v>226</v>
      </c>
      <c r="B43" s="65" t="s">
        <v>110</v>
      </c>
      <c r="C43" s="66" t="s">
        <v>111</v>
      </c>
      <c r="D43" s="65" t="s">
        <v>42</v>
      </c>
      <c r="E43" s="67" t="s">
        <v>127</v>
      </c>
      <c r="F43" s="67" t="s">
        <v>417</v>
      </c>
    </row>
    <row r="44" spans="1:6" ht="22.5" x14ac:dyDescent="0.2">
      <c r="A44" s="64" t="s">
        <v>227</v>
      </c>
      <c r="B44" s="65" t="s">
        <v>421</v>
      </c>
      <c r="C44" s="66" t="s">
        <v>422</v>
      </c>
      <c r="D44" s="65" t="s">
        <v>42</v>
      </c>
      <c r="E44" s="67" t="s">
        <v>423</v>
      </c>
      <c r="F44" s="67" t="s">
        <v>417</v>
      </c>
    </row>
    <row r="45" spans="1:6" ht="22.5" x14ac:dyDescent="0.2">
      <c r="A45" s="64" t="s">
        <v>228</v>
      </c>
      <c r="B45" s="65" t="s">
        <v>324</v>
      </c>
      <c r="C45" s="66" t="s">
        <v>325</v>
      </c>
      <c r="D45" s="65" t="s">
        <v>42</v>
      </c>
      <c r="E45" s="67" t="s">
        <v>424</v>
      </c>
      <c r="F45" s="67" t="s">
        <v>417</v>
      </c>
    </row>
    <row r="46" spans="1:6" x14ac:dyDescent="0.2">
      <c r="A46" s="64" t="s">
        <v>425</v>
      </c>
      <c r="B46" s="65" t="s">
        <v>426</v>
      </c>
      <c r="C46" s="66" t="s">
        <v>427</v>
      </c>
      <c r="D46" s="65" t="s">
        <v>42</v>
      </c>
      <c r="E46" s="67" t="s">
        <v>428</v>
      </c>
      <c r="F46" s="67" t="s">
        <v>417</v>
      </c>
    </row>
    <row r="47" spans="1:6" ht="22.5" x14ac:dyDescent="0.2">
      <c r="A47" s="64" t="s">
        <v>429</v>
      </c>
      <c r="B47" s="65" t="s">
        <v>430</v>
      </c>
      <c r="C47" s="66" t="s">
        <v>431</v>
      </c>
      <c r="D47" s="65" t="s">
        <v>42</v>
      </c>
      <c r="E47" s="67" t="s">
        <v>432</v>
      </c>
      <c r="F47" s="67" t="s">
        <v>417</v>
      </c>
    </row>
    <row r="48" spans="1:6" x14ac:dyDescent="0.2">
      <c r="A48" s="64" t="s">
        <v>433</v>
      </c>
      <c r="B48" s="65" t="s">
        <v>434</v>
      </c>
      <c r="C48" s="66" t="s">
        <v>435</v>
      </c>
      <c r="D48" s="65" t="s">
        <v>42</v>
      </c>
      <c r="E48" s="67" t="s">
        <v>436</v>
      </c>
      <c r="F48" s="67" t="s">
        <v>417</v>
      </c>
    </row>
    <row r="49" spans="1:6" ht="22.5" x14ac:dyDescent="0.2">
      <c r="A49" s="64" t="s">
        <v>437</v>
      </c>
      <c r="B49" s="65" t="s">
        <v>175</v>
      </c>
      <c r="C49" s="66" t="s">
        <v>176</v>
      </c>
      <c r="D49" s="65" t="s">
        <v>42</v>
      </c>
      <c r="E49" s="67" t="s">
        <v>438</v>
      </c>
      <c r="F49" s="67" t="s">
        <v>417</v>
      </c>
    </row>
    <row r="50" spans="1:6" ht="22.5" x14ac:dyDescent="0.2">
      <c r="A50" s="64" t="s">
        <v>439</v>
      </c>
      <c r="B50" s="65" t="s">
        <v>337</v>
      </c>
      <c r="C50" s="66" t="s">
        <v>338</v>
      </c>
      <c r="D50" s="65" t="s">
        <v>42</v>
      </c>
      <c r="E50" s="67" t="s">
        <v>73</v>
      </c>
      <c r="F50" s="67" t="s">
        <v>417</v>
      </c>
    </row>
    <row r="51" spans="1:6" x14ac:dyDescent="0.2">
      <c r="A51" s="64" t="s">
        <v>440</v>
      </c>
      <c r="B51" s="65" t="s">
        <v>441</v>
      </c>
      <c r="C51" s="66" t="s">
        <v>442</v>
      </c>
      <c r="D51" s="65" t="s">
        <v>42</v>
      </c>
      <c r="E51" s="67" t="s">
        <v>146</v>
      </c>
      <c r="F51" s="67" t="s">
        <v>417</v>
      </c>
    </row>
    <row r="52" spans="1:6" ht="22.5" x14ac:dyDescent="0.2">
      <c r="A52" s="64" t="s">
        <v>443</v>
      </c>
      <c r="B52" s="65" t="s">
        <v>444</v>
      </c>
      <c r="C52" s="66" t="s">
        <v>445</v>
      </c>
      <c r="D52" s="65" t="s">
        <v>44</v>
      </c>
      <c r="E52" s="67" t="s">
        <v>147</v>
      </c>
      <c r="F52" s="67" t="s">
        <v>417</v>
      </c>
    </row>
    <row r="53" spans="1:6" x14ac:dyDescent="0.2">
      <c r="A53" s="64" t="s">
        <v>446</v>
      </c>
      <c r="B53" s="65" t="s">
        <v>344</v>
      </c>
      <c r="C53" s="66" t="s">
        <v>345</v>
      </c>
      <c r="D53" s="65" t="s">
        <v>119</v>
      </c>
      <c r="E53" s="67" t="s">
        <v>141</v>
      </c>
      <c r="F53" s="67" t="s">
        <v>417</v>
      </c>
    </row>
    <row r="54" spans="1:6" x14ac:dyDescent="0.2">
      <c r="A54" s="64" t="s">
        <v>447</v>
      </c>
      <c r="B54" s="65" t="s">
        <v>448</v>
      </c>
      <c r="C54" s="66" t="s">
        <v>449</v>
      </c>
      <c r="D54" s="65" t="s">
        <v>119</v>
      </c>
      <c r="E54" s="67" t="s">
        <v>276</v>
      </c>
      <c r="F54" s="67" t="s">
        <v>417</v>
      </c>
    </row>
    <row r="55" spans="1:6" ht="45" x14ac:dyDescent="0.2">
      <c r="A55" s="64" t="s">
        <v>450</v>
      </c>
      <c r="B55" s="65" t="s">
        <v>451</v>
      </c>
      <c r="C55" s="66" t="s">
        <v>452</v>
      </c>
      <c r="D55" s="65" t="s">
        <v>44</v>
      </c>
      <c r="E55" s="67" t="s">
        <v>235</v>
      </c>
      <c r="F55" s="67" t="s">
        <v>417</v>
      </c>
    </row>
    <row r="56" spans="1:6" x14ac:dyDescent="0.2">
      <c r="A56" s="64" t="s">
        <v>453</v>
      </c>
      <c r="B56" s="65" t="s">
        <v>369</v>
      </c>
      <c r="C56" s="66" t="s">
        <v>370</v>
      </c>
      <c r="D56" s="65" t="s">
        <v>61</v>
      </c>
      <c r="E56" s="67" t="s">
        <v>194</v>
      </c>
      <c r="F56" s="67" t="s">
        <v>417</v>
      </c>
    </row>
    <row r="57" spans="1:6" x14ac:dyDescent="0.2">
      <c r="A57" s="64" t="s">
        <v>454</v>
      </c>
      <c r="B57" s="65" t="s">
        <v>455</v>
      </c>
      <c r="C57" s="66" t="s">
        <v>456</v>
      </c>
      <c r="D57" s="65" t="s">
        <v>44</v>
      </c>
      <c r="E57" s="67" t="s">
        <v>457</v>
      </c>
      <c r="F57" s="67" t="s">
        <v>417</v>
      </c>
    </row>
    <row r="58" spans="1:6" x14ac:dyDescent="0.2">
      <c r="A58" s="64" t="s">
        <v>458</v>
      </c>
      <c r="B58" s="65" t="s">
        <v>459</v>
      </c>
      <c r="C58" s="66" t="s">
        <v>460</v>
      </c>
      <c r="D58" s="65" t="s">
        <v>117</v>
      </c>
      <c r="E58" s="67" t="s">
        <v>294</v>
      </c>
      <c r="F58" s="67" t="s">
        <v>417</v>
      </c>
    </row>
    <row r="59" spans="1:6" x14ac:dyDescent="0.2">
      <c r="A59" s="64" t="s">
        <v>461</v>
      </c>
      <c r="B59" s="65" t="s">
        <v>462</v>
      </c>
      <c r="C59" s="66" t="s">
        <v>463</v>
      </c>
      <c r="D59" s="65" t="s">
        <v>44</v>
      </c>
      <c r="E59" s="67" t="s">
        <v>159</v>
      </c>
      <c r="F59" s="67" t="s">
        <v>417</v>
      </c>
    </row>
    <row r="60" spans="1:6" x14ac:dyDescent="0.2">
      <c r="A60" s="64" t="s">
        <v>464</v>
      </c>
      <c r="B60" s="65" t="s">
        <v>465</v>
      </c>
      <c r="C60" s="66" t="s">
        <v>466</v>
      </c>
      <c r="D60" s="65" t="s">
        <v>119</v>
      </c>
      <c r="E60" s="67" t="s">
        <v>140</v>
      </c>
      <c r="F60" s="67" t="s">
        <v>417</v>
      </c>
    </row>
    <row r="61" spans="1:6" x14ac:dyDescent="0.2">
      <c r="A61" s="64" t="s">
        <v>467</v>
      </c>
      <c r="B61" s="65" t="s">
        <v>468</v>
      </c>
      <c r="C61" s="66" t="s">
        <v>469</v>
      </c>
      <c r="D61" s="65" t="s">
        <v>44</v>
      </c>
      <c r="E61" s="67" t="s">
        <v>159</v>
      </c>
      <c r="F61" s="67" t="s">
        <v>417</v>
      </c>
    </row>
    <row r="62" spans="1:6" x14ac:dyDescent="0.2">
      <c r="A62" s="64" t="s">
        <v>470</v>
      </c>
      <c r="B62" s="65" t="s">
        <v>398</v>
      </c>
      <c r="C62" s="66" t="s">
        <v>399</v>
      </c>
      <c r="D62" s="65" t="s">
        <v>119</v>
      </c>
      <c r="E62" s="67" t="s">
        <v>109</v>
      </c>
      <c r="F62" s="67" t="s">
        <v>417</v>
      </c>
    </row>
    <row r="63" spans="1:6" ht="33.75" x14ac:dyDescent="0.2">
      <c r="A63" s="61" t="s">
        <v>49</v>
      </c>
      <c r="B63" s="62" t="s">
        <v>471</v>
      </c>
      <c r="C63" s="63" t="s">
        <v>472</v>
      </c>
      <c r="D63" s="62" t="s">
        <v>44</v>
      </c>
      <c r="E63" s="160" t="s">
        <v>473</v>
      </c>
      <c r="F63" s="161"/>
    </row>
    <row r="64" spans="1:6" x14ac:dyDescent="0.2">
      <c r="A64" s="64" t="s">
        <v>50</v>
      </c>
      <c r="B64" s="65" t="s">
        <v>51</v>
      </c>
      <c r="C64" s="66" t="s">
        <v>52</v>
      </c>
      <c r="D64" s="65" t="s">
        <v>40</v>
      </c>
      <c r="E64" s="67" t="s">
        <v>474</v>
      </c>
      <c r="F64" s="67" t="s">
        <v>475</v>
      </c>
    </row>
    <row r="65" spans="1:6" x14ac:dyDescent="0.2">
      <c r="A65" s="64" t="s">
        <v>237</v>
      </c>
      <c r="B65" s="65" t="s">
        <v>38</v>
      </c>
      <c r="C65" s="66" t="s">
        <v>39</v>
      </c>
      <c r="D65" s="65" t="s">
        <v>40</v>
      </c>
      <c r="E65" s="67" t="s">
        <v>476</v>
      </c>
      <c r="F65" s="67" t="s">
        <v>477</v>
      </c>
    </row>
    <row r="66" spans="1:6" ht="22.5" x14ac:dyDescent="0.2">
      <c r="A66" s="64" t="s">
        <v>291</v>
      </c>
      <c r="B66" s="65" t="s">
        <v>320</v>
      </c>
      <c r="C66" s="66" t="s">
        <v>321</v>
      </c>
      <c r="D66" s="65" t="s">
        <v>42</v>
      </c>
      <c r="E66" s="67" t="s">
        <v>478</v>
      </c>
      <c r="F66" s="67" t="s">
        <v>479</v>
      </c>
    </row>
    <row r="67" spans="1:6" ht="33.75" x14ac:dyDescent="0.2">
      <c r="A67" s="64" t="s">
        <v>292</v>
      </c>
      <c r="B67" s="65" t="s">
        <v>110</v>
      </c>
      <c r="C67" s="66" t="s">
        <v>111</v>
      </c>
      <c r="D67" s="65" t="s">
        <v>42</v>
      </c>
      <c r="E67" s="67" t="s">
        <v>239</v>
      </c>
      <c r="F67" s="67" t="s">
        <v>480</v>
      </c>
    </row>
    <row r="68" spans="1:6" ht="22.5" x14ac:dyDescent="0.2">
      <c r="A68" s="64" t="s">
        <v>293</v>
      </c>
      <c r="B68" s="65" t="s">
        <v>421</v>
      </c>
      <c r="C68" s="66" t="s">
        <v>422</v>
      </c>
      <c r="D68" s="65" t="s">
        <v>42</v>
      </c>
      <c r="E68" s="67" t="s">
        <v>481</v>
      </c>
      <c r="F68" s="67" t="s">
        <v>482</v>
      </c>
    </row>
    <row r="69" spans="1:6" ht="22.5" x14ac:dyDescent="0.2">
      <c r="A69" s="64" t="s">
        <v>483</v>
      </c>
      <c r="B69" s="65" t="s">
        <v>324</v>
      </c>
      <c r="C69" s="66" t="s">
        <v>325</v>
      </c>
      <c r="D69" s="65" t="s">
        <v>42</v>
      </c>
      <c r="E69" s="67" t="s">
        <v>484</v>
      </c>
      <c r="F69" s="67" t="s">
        <v>485</v>
      </c>
    </row>
    <row r="70" spans="1:6" x14ac:dyDescent="0.2">
      <c r="A70" s="64" t="s">
        <v>486</v>
      </c>
      <c r="B70" s="65" t="s">
        <v>426</v>
      </c>
      <c r="C70" s="66" t="s">
        <v>427</v>
      </c>
      <c r="D70" s="65" t="s">
        <v>42</v>
      </c>
      <c r="E70" s="67" t="s">
        <v>487</v>
      </c>
      <c r="F70" s="67" t="s">
        <v>488</v>
      </c>
    </row>
    <row r="71" spans="1:6" ht="22.5" x14ac:dyDescent="0.2">
      <c r="A71" s="64" t="s">
        <v>489</v>
      </c>
      <c r="B71" s="65" t="s">
        <v>430</v>
      </c>
      <c r="C71" s="66" t="s">
        <v>431</v>
      </c>
      <c r="D71" s="65" t="s">
        <v>42</v>
      </c>
      <c r="E71" s="67" t="s">
        <v>490</v>
      </c>
      <c r="F71" s="67" t="s">
        <v>491</v>
      </c>
    </row>
    <row r="72" spans="1:6" ht="22.5" x14ac:dyDescent="0.2">
      <c r="A72" s="64" t="s">
        <v>492</v>
      </c>
      <c r="B72" s="65" t="s">
        <v>175</v>
      </c>
      <c r="C72" s="66" t="s">
        <v>176</v>
      </c>
      <c r="D72" s="65" t="s">
        <v>42</v>
      </c>
      <c r="E72" s="67" t="s">
        <v>438</v>
      </c>
      <c r="F72" s="67" t="s">
        <v>493</v>
      </c>
    </row>
    <row r="73" spans="1:6" ht="22.5" x14ac:dyDescent="0.2">
      <c r="A73" s="64" t="s">
        <v>494</v>
      </c>
      <c r="B73" s="65" t="s">
        <v>337</v>
      </c>
      <c r="C73" s="66" t="s">
        <v>338</v>
      </c>
      <c r="D73" s="65" t="s">
        <v>42</v>
      </c>
      <c r="E73" s="67" t="s">
        <v>73</v>
      </c>
      <c r="F73" s="67" t="s">
        <v>495</v>
      </c>
    </row>
    <row r="74" spans="1:6" x14ac:dyDescent="0.2">
      <c r="A74" s="64" t="s">
        <v>496</v>
      </c>
      <c r="B74" s="65" t="s">
        <v>177</v>
      </c>
      <c r="C74" s="66" t="s">
        <v>178</v>
      </c>
      <c r="D74" s="65" t="s">
        <v>42</v>
      </c>
      <c r="E74" s="67" t="s">
        <v>497</v>
      </c>
      <c r="F74" s="67" t="s">
        <v>498</v>
      </c>
    </row>
    <row r="75" spans="1:6" x14ac:dyDescent="0.2">
      <c r="A75" s="64" t="s">
        <v>499</v>
      </c>
      <c r="B75" s="65" t="s">
        <v>441</v>
      </c>
      <c r="C75" s="66" t="s">
        <v>442</v>
      </c>
      <c r="D75" s="65" t="s">
        <v>42</v>
      </c>
      <c r="E75" s="67" t="s">
        <v>146</v>
      </c>
      <c r="F75" s="67" t="s">
        <v>500</v>
      </c>
    </row>
    <row r="76" spans="1:6" ht="22.5" x14ac:dyDescent="0.2">
      <c r="A76" s="64" t="s">
        <v>501</v>
      </c>
      <c r="B76" s="65" t="s">
        <v>444</v>
      </c>
      <c r="C76" s="66" t="s">
        <v>445</v>
      </c>
      <c r="D76" s="65" t="s">
        <v>44</v>
      </c>
      <c r="E76" s="67" t="s">
        <v>112</v>
      </c>
      <c r="F76" s="67" t="s">
        <v>502</v>
      </c>
    </row>
    <row r="77" spans="1:6" x14ac:dyDescent="0.2">
      <c r="A77" s="64" t="s">
        <v>503</v>
      </c>
      <c r="B77" s="65" t="s">
        <v>344</v>
      </c>
      <c r="C77" s="66" t="s">
        <v>345</v>
      </c>
      <c r="D77" s="65" t="s">
        <v>119</v>
      </c>
      <c r="E77" s="67" t="s">
        <v>141</v>
      </c>
      <c r="F77" s="67" t="s">
        <v>504</v>
      </c>
    </row>
    <row r="78" spans="1:6" x14ac:dyDescent="0.2">
      <c r="A78" s="64" t="s">
        <v>505</v>
      </c>
      <c r="B78" s="65" t="s">
        <v>448</v>
      </c>
      <c r="C78" s="66" t="s">
        <v>449</v>
      </c>
      <c r="D78" s="65" t="s">
        <v>119</v>
      </c>
      <c r="E78" s="67" t="s">
        <v>109</v>
      </c>
      <c r="F78" s="67" t="s">
        <v>506</v>
      </c>
    </row>
    <row r="79" spans="1:6" ht="45" x14ac:dyDescent="0.2">
      <c r="A79" s="64" t="s">
        <v>507</v>
      </c>
      <c r="B79" s="65" t="s">
        <v>451</v>
      </c>
      <c r="C79" s="66" t="s">
        <v>452</v>
      </c>
      <c r="D79" s="65" t="s">
        <v>44</v>
      </c>
      <c r="E79" s="67" t="s">
        <v>508</v>
      </c>
      <c r="F79" s="67" t="s">
        <v>509</v>
      </c>
    </row>
    <row r="80" spans="1:6" x14ac:dyDescent="0.2">
      <c r="A80" s="64" t="s">
        <v>510</v>
      </c>
      <c r="B80" s="65" t="s">
        <v>369</v>
      </c>
      <c r="C80" s="66" t="s">
        <v>370</v>
      </c>
      <c r="D80" s="65" t="s">
        <v>61</v>
      </c>
      <c r="E80" s="67" t="s">
        <v>511</v>
      </c>
      <c r="F80" s="67" t="s">
        <v>512</v>
      </c>
    </row>
    <row r="81" spans="1:6" x14ac:dyDescent="0.2">
      <c r="A81" s="64" t="s">
        <v>513</v>
      </c>
      <c r="B81" s="65" t="s">
        <v>455</v>
      </c>
      <c r="C81" s="66" t="s">
        <v>456</v>
      </c>
      <c r="D81" s="65" t="s">
        <v>44</v>
      </c>
      <c r="E81" s="67" t="s">
        <v>457</v>
      </c>
      <c r="F81" s="67" t="s">
        <v>514</v>
      </c>
    </row>
    <row r="82" spans="1:6" x14ac:dyDescent="0.2">
      <c r="A82" s="64" t="s">
        <v>515</v>
      </c>
      <c r="B82" s="65" t="s">
        <v>459</v>
      </c>
      <c r="C82" s="66" t="s">
        <v>460</v>
      </c>
      <c r="D82" s="65" t="s">
        <v>117</v>
      </c>
      <c r="E82" s="67" t="s">
        <v>516</v>
      </c>
      <c r="F82" s="67" t="s">
        <v>517</v>
      </c>
    </row>
    <row r="83" spans="1:6" x14ac:dyDescent="0.2">
      <c r="A83" s="64" t="s">
        <v>518</v>
      </c>
      <c r="B83" s="65" t="s">
        <v>462</v>
      </c>
      <c r="C83" s="66" t="s">
        <v>463</v>
      </c>
      <c r="D83" s="65" t="s">
        <v>44</v>
      </c>
      <c r="E83" s="67" t="s">
        <v>159</v>
      </c>
      <c r="F83" s="67" t="s">
        <v>519</v>
      </c>
    </row>
    <row r="84" spans="1:6" x14ac:dyDescent="0.2">
      <c r="A84" s="64" t="s">
        <v>520</v>
      </c>
      <c r="B84" s="65" t="s">
        <v>465</v>
      </c>
      <c r="C84" s="66" t="s">
        <v>466</v>
      </c>
      <c r="D84" s="65" t="s">
        <v>119</v>
      </c>
      <c r="E84" s="67" t="s">
        <v>140</v>
      </c>
      <c r="F84" s="67" t="s">
        <v>521</v>
      </c>
    </row>
    <row r="85" spans="1:6" x14ac:dyDescent="0.2">
      <c r="A85" s="64" t="s">
        <v>522</v>
      </c>
      <c r="B85" s="65" t="s">
        <v>468</v>
      </c>
      <c r="C85" s="66" t="s">
        <v>469</v>
      </c>
      <c r="D85" s="65" t="s">
        <v>44</v>
      </c>
      <c r="E85" s="67" t="s">
        <v>159</v>
      </c>
      <c r="F85" s="67" t="s">
        <v>519</v>
      </c>
    </row>
    <row r="86" spans="1:6" x14ac:dyDescent="0.2">
      <c r="A86" s="64" t="s">
        <v>523</v>
      </c>
      <c r="B86" s="65" t="s">
        <v>398</v>
      </c>
      <c r="C86" s="66" t="s">
        <v>399</v>
      </c>
      <c r="D86" s="65" t="s">
        <v>119</v>
      </c>
      <c r="E86" s="67" t="s">
        <v>524</v>
      </c>
      <c r="F86" s="67" t="s">
        <v>525</v>
      </c>
    </row>
    <row r="87" spans="1:6" x14ac:dyDescent="0.2">
      <c r="A87" s="61" t="s">
        <v>53</v>
      </c>
      <c r="B87" s="62" t="s">
        <v>526</v>
      </c>
      <c r="C87" s="63" t="s">
        <v>527</v>
      </c>
      <c r="D87" s="62" t="s">
        <v>44</v>
      </c>
      <c r="E87" s="160" t="s">
        <v>473</v>
      </c>
      <c r="F87" s="161"/>
    </row>
    <row r="88" spans="1:6" ht="33.75" x14ac:dyDescent="0.2">
      <c r="A88" s="61" t="s">
        <v>54</v>
      </c>
      <c r="B88" s="62" t="s">
        <v>528</v>
      </c>
      <c r="C88" s="63" t="s">
        <v>529</v>
      </c>
      <c r="D88" s="62" t="s">
        <v>118</v>
      </c>
      <c r="E88" s="160" t="s">
        <v>530</v>
      </c>
      <c r="F88" s="161"/>
    </row>
    <row r="89" spans="1:6" x14ac:dyDescent="0.2">
      <c r="A89" s="64" t="s">
        <v>55</v>
      </c>
      <c r="B89" s="65" t="s">
        <v>51</v>
      </c>
      <c r="C89" s="66" t="s">
        <v>52</v>
      </c>
      <c r="D89" s="65" t="s">
        <v>40</v>
      </c>
      <c r="E89" s="67" t="s">
        <v>531</v>
      </c>
      <c r="F89" s="67" t="s">
        <v>532</v>
      </c>
    </row>
    <row r="90" spans="1:6" x14ac:dyDescent="0.2">
      <c r="A90" s="64" t="s">
        <v>56</v>
      </c>
      <c r="B90" s="65" t="s">
        <v>38</v>
      </c>
      <c r="C90" s="66" t="s">
        <v>39</v>
      </c>
      <c r="D90" s="65" t="s">
        <v>40</v>
      </c>
      <c r="E90" s="67" t="s">
        <v>115</v>
      </c>
      <c r="F90" s="67" t="s">
        <v>533</v>
      </c>
    </row>
    <row r="91" spans="1:6" x14ac:dyDescent="0.2">
      <c r="A91" s="64" t="s">
        <v>57</v>
      </c>
      <c r="B91" s="65" t="s">
        <v>195</v>
      </c>
      <c r="C91" s="66" t="s">
        <v>196</v>
      </c>
      <c r="D91" s="65" t="s">
        <v>42</v>
      </c>
      <c r="E91" s="67" t="s">
        <v>144</v>
      </c>
      <c r="F91" s="67" t="s">
        <v>534</v>
      </c>
    </row>
    <row r="92" spans="1:6" x14ac:dyDescent="0.2">
      <c r="A92" s="64" t="s">
        <v>58</v>
      </c>
      <c r="B92" s="65" t="s">
        <v>535</v>
      </c>
      <c r="C92" s="66" t="s">
        <v>70</v>
      </c>
      <c r="D92" s="65" t="s">
        <v>42</v>
      </c>
      <c r="E92" s="67" t="s">
        <v>140</v>
      </c>
      <c r="F92" s="67" t="s">
        <v>536</v>
      </c>
    </row>
    <row r="93" spans="1:6" ht="22.5" x14ac:dyDescent="0.2">
      <c r="A93" s="64" t="s">
        <v>59</v>
      </c>
      <c r="B93" s="65" t="s">
        <v>537</v>
      </c>
      <c r="C93" s="66" t="s">
        <v>538</v>
      </c>
      <c r="D93" s="65" t="s">
        <v>44</v>
      </c>
      <c r="E93" s="67" t="s">
        <v>539</v>
      </c>
      <c r="F93" s="67" t="s">
        <v>540</v>
      </c>
    </row>
    <row r="94" spans="1:6" x14ac:dyDescent="0.2">
      <c r="A94" s="64" t="s">
        <v>60</v>
      </c>
      <c r="B94" s="65" t="s">
        <v>541</v>
      </c>
      <c r="C94" s="66" t="s">
        <v>542</v>
      </c>
      <c r="D94" s="65" t="s">
        <v>119</v>
      </c>
      <c r="E94" s="67" t="s">
        <v>543</v>
      </c>
      <c r="F94" s="67" t="s">
        <v>544</v>
      </c>
    </row>
    <row r="95" spans="1:6" x14ac:dyDescent="0.2">
      <c r="A95" s="64" t="s">
        <v>62</v>
      </c>
      <c r="B95" s="65" t="s">
        <v>545</v>
      </c>
      <c r="C95" s="66" t="s">
        <v>546</v>
      </c>
      <c r="D95" s="65" t="s">
        <v>119</v>
      </c>
      <c r="E95" s="67" t="s">
        <v>198</v>
      </c>
      <c r="F95" s="67" t="s">
        <v>547</v>
      </c>
    </row>
    <row r="96" spans="1:6" ht="12.75" customHeight="1" x14ac:dyDescent="0.2">
      <c r="A96" s="162"/>
      <c r="B96" s="163"/>
      <c r="C96" s="163"/>
      <c r="D96" s="163"/>
      <c r="E96" s="163"/>
      <c r="F96" s="164"/>
    </row>
    <row r="97" spans="1:6" ht="12.75" customHeight="1" x14ac:dyDescent="0.2">
      <c r="A97" s="162" t="s">
        <v>548</v>
      </c>
      <c r="B97" s="163"/>
      <c r="C97" s="163"/>
      <c r="D97" s="163"/>
      <c r="E97" s="163"/>
      <c r="F97" s="164"/>
    </row>
    <row r="98" spans="1:6" x14ac:dyDescent="0.2">
      <c r="A98" s="61" t="s">
        <v>63</v>
      </c>
      <c r="B98" s="62" t="s">
        <v>549</v>
      </c>
      <c r="C98" s="63" t="s">
        <v>550</v>
      </c>
      <c r="D98" s="62" t="s">
        <v>44</v>
      </c>
      <c r="E98" s="160" t="s">
        <v>551</v>
      </c>
      <c r="F98" s="161"/>
    </row>
    <row r="99" spans="1:6" x14ac:dyDescent="0.2">
      <c r="A99" s="64" t="s">
        <v>552</v>
      </c>
      <c r="B99" s="65" t="s">
        <v>51</v>
      </c>
      <c r="C99" s="66" t="s">
        <v>52</v>
      </c>
      <c r="D99" s="65" t="s">
        <v>40</v>
      </c>
      <c r="E99" s="67" t="s">
        <v>553</v>
      </c>
      <c r="F99" s="67" t="s">
        <v>554</v>
      </c>
    </row>
    <row r="100" spans="1:6" x14ac:dyDescent="0.2">
      <c r="A100" s="64" t="s">
        <v>555</v>
      </c>
      <c r="B100" s="65" t="s">
        <v>38</v>
      </c>
      <c r="C100" s="66" t="s">
        <v>39</v>
      </c>
      <c r="D100" s="65" t="s">
        <v>40</v>
      </c>
      <c r="E100" s="67" t="s">
        <v>194</v>
      </c>
      <c r="F100" s="67" t="s">
        <v>556</v>
      </c>
    </row>
    <row r="101" spans="1:6" ht="33.75" x14ac:dyDescent="0.2">
      <c r="A101" s="64" t="s">
        <v>557</v>
      </c>
      <c r="B101" s="65" t="s">
        <v>558</v>
      </c>
      <c r="C101" s="66" t="s">
        <v>559</v>
      </c>
      <c r="D101" s="65" t="s">
        <v>42</v>
      </c>
      <c r="E101" s="67" t="s">
        <v>250</v>
      </c>
      <c r="F101" s="67" t="s">
        <v>560</v>
      </c>
    </row>
    <row r="102" spans="1:6" ht="22.5" x14ac:dyDescent="0.2">
      <c r="A102" s="64" t="s">
        <v>561</v>
      </c>
      <c r="B102" s="65" t="s">
        <v>562</v>
      </c>
      <c r="C102" s="66" t="s">
        <v>563</v>
      </c>
      <c r="D102" s="65" t="s">
        <v>42</v>
      </c>
      <c r="E102" s="67" t="s">
        <v>564</v>
      </c>
      <c r="F102" s="67" t="s">
        <v>565</v>
      </c>
    </row>
    <row r="103" spans="1:6" x14ac:dyDescent="0.2">
      <c r="A103" s="64" t="s">
        <v>566</v>
      </c>
      <c r="B103" s="65" t="s">
        <v>426</v>
      </c>
      <c r="C103" s="66" t="s">
        <v>427</v>
      </c>
      <c r="D103" s="65" t="s">
        <v>42</v>
      </c>
      <c r="E103" s="67" t="s">
        <v>567</v>
      </c>
      <c r="F103" s="67" t="s">
        <v>568</v>
      </c>
    </row>
    <row r="104" spans="1:6" x14ac:dyDescent="0.2">
      <c r="A104" s="64" t="s">
        <v>569</v>
      </c>
      <c r="B104" s="65" t="s">
        <v>69</v>
      </c>
      <c r="C104" s="66" t="s">
        <v>70</v>
      </c>
      <c r="D104" s="65" t="s">
        <v>42</v>
      </c>
      <c r="E104" s="67" t="s">
        <v>108</v>
      </c>
      <c r="F104" s="67" t="s">
        <v>570</v>
      </c>
    </row>
    <row r="105" spans="1:6" x14ac:dyDescent="0.2">
      <c r="A105" s="64" t="s">
        <v>571</v>
      </c>
      <c r="B105" s="65" t="s">
        <v>441</v>
      </c>
      <c r="C105" s="66" t="s">
        <v>442</v>
      </c>
      <c r="D105" s="65" t="s">
        <v>42</v>
      </c>
      <c r="E105" s="67" t="s">
        <v>551</v>
      </c>
      <c r="F105" s="67" t="s">
        <v>572</v>
      </c>
    </row>
    <row r="106" spans="1:6" x14ac:dyDescent="0.2">
      <c r="A106" s="64" t="s">
        <v>573</v>
      </c>
      <c r="B106" s="65" t="s">
        <v>369</v>
      </c>
      <c r="C106" s="66" t="s">
        <v>370</v>
      </c>
      <c r="D106" s="65" t="s">
        <v>61</v>
      </c>
      <c r="E106" s="67" t="s">
        <v>221</v>
      </c>
      <c r="F106" s="67" t="s">
        <v>574</v>
      </c>
    </row>
    <row r="107" spans="1:6" x14ac:dyDescent="0.2">
      <c r="A107" s="64" t="s">
        <v>575</v>
      </c>
      <c r="B107" s="65" t="s">
        <v>576</v>
      </c>
      <c r="C107" s="66" t="s">
        <v>577</v>
      </c>
      <c r="D107" s="65" t="s">
        <v>61</v>
      </c>
      <c r="E107" s="67" t="s">
        <v>578</v>
      </c>
      <c r="F107" s="67" t="s">
        <v>579</v>
      </c>
    </row>
    <row r="108" spans="1:6" x14ac:dyDescent="0.2">
      <c r="A108" s="64" t="s">
        <v>580</v>
      </c>
      <c r="B108" s="65" t="s">
        <v>581</v>
      </c>
      <c r="C108" s="66" t="s">
        <v>582</v>
      </c>
      <c r="D108" s="65" t="s">
        <v>117</v>
      </c>
      <c r="E108" s="67" t="s">
        <v>43</v>
      </c>
      <c r="F108" s="67" t="s">
        <v>583</v>
      </c>
    </row>
    <row r="109" spans="1:6" ht="12.75" customHeight="1" x14ac:dyDescent="0.2">
      <c r="A109" s="162"/>
      <c r="B109" s="163"/>
      <c r="C109" s="163"/>
      <c r="D109" s="163"/>
      <c r="E109" s="163"/>
      <c r="F109" s="164"/>
    </row>
    <row r="110" spans="1:6" ht="12.75" customHeight="1" x14ac:dyDescent="0.2">
      <c r="A110" s="162"/>
      <c r="B110" s="163"/>
      <c r="C110" s="163"/>
      <c r="D110" s="163"/>
      <c r="E110" s="163"/>
      <c r="F110" s="164"/>
    </row>
    <row r="111" spans="1:6" ht="12.75" customHeight="1" x14ac:dyDescent="0.2">
      <c r="A111" s="162"/>
      <c r="B111" s="163"/>
      <c r="C111" s="163"/>
      <c r="D111" s="163"/>
      <c r="E111" s="163"/>
      <c r="F111" s="164"/>
    </row>
    <row r="112" spans="1:6" ht="12.75" customHeight="1" x14ac:dyDescent="0.2">
      <c r="A112" s="162" t="s">
        <v>76</v>
      </c>
      <c r="B112" s="163"/>
      <c r="C112" s="163"/>
      <c r="D112" s="163"/>
      <c r="E112" s="163"/>
      <c r="F112" s="164"/>
    </row>
    <row r="113" spans="1:6" ht="12.75" customHeight="1" x14ac:dyDescent="0.2">
      <c r="A113" s="162"/>
      <c r="B113" s="163"/>
      <c r="C113" s="163"/>
      <c r="D113" s="163"/>
      <c r="E113" s="163"/>
      <c r="F113" s="164"/>
    </row>
    <row r="114" spans="1:6" ht="12.75" customHeight="1" x14ac:dyDescent="0.2">
      <c r="A114" s="162" t="s">
        <v>77</v>
      </c>
      <c r="B114" s="163"/>
      <c r="C114" s="163"/>
      <c r="D114" s="163"/>
      <c r="E114" s="163"/>
      <c r="F114" s="164"/>
    </row>
    <row r="115" spans="1:6" x14ac:dyDescent="0.2">
      <c r="A115" s="61" t="s">
        <v>36</v>
      </c>
      <c r="B115" s="62"/>
      <c r="C115" s="63" t="s">
        <v>52</v>
      </c>
      <c r="D115" s="62" t="s">
        <v>40</v>
      </c>
      <c r="E115" s="160" t="s">
        <v>584</v>
      </c>
      <c r="F115" s="161"/>
    </row>
    <row r="116" spans="1:6" x14ac:dyDescent="0.2">
      <c r="A116" s="61" t="s">
        <v>43</v>
      </c>
      <c r="B116" s="62"/>
      <c r="C116" s="63" t="s">
        <v>39</v>
      </c>
      <c r="D116" s="62" t="s">
        <v>40</v>
      </c>
      <c r="E116" s="160" t="s">
        <v>585</v>
      </c>
      <c r="F116" s="161"/>
    </row>
    <row r="117" spans="1:6" ht="12.75" customHeight="1" x14ac:dyDescent="0.2">
      <c r="A117" s="162"/>
      <c r="B117" s="163"/>
      <c r="C117" s="163"/>
      <c r="D117" s="163"/>
      <c r="E117" s="163"/>
      <c r="F117" s="164"/>
    </row>
    <row r="118" spans="1:6" ht="12.75" hidden="1" customHeight="1" x14ac:dyDescent="0.2">
      <c r="A118" s="162"/>
      <c r="B118" s="163"/>
      <c r="C118" s="163"/>
      <c r="D118" s="163"/>
      <c r="E118" s="163"/>
      <c r="F118" s="164"/>
    </row>
    <row r="119" spans="1:6" ht="12.75" hidden="1" customHeight="1" x14ac:dyDescent="0.2">
      <c r="A119" s="162" t="s">
        <v>78</v>
      </c>
      <c r="B119" s="163"/>
      <c r="C119" s="163"/>
      <c r="D119" s="163"/>
      <c r="E119" s="163"/>
      <c r="F119" s="164"/>
    </row>
    <row r="120" spans="1:6" ht="22.5" hidden="1" x14ac:dyDescent="0.2">
      <c r="A120" s="61" t="s">
        <v>45</v>
      </c>
      <c r="B120" s="62"/>
      <c r="C120" s="63" t="s">
        <v>321</v>
      </c>
      <c r="D120" s="62" t="s">
        <v>42</v>
      </c>
      <c r="E120" s="160" t="s">
        <v>586</v>
      </c>
      <c r="F120" s="161"/>
    </row>
    <row r="121" spans="1:6" ht="33.75" hidden="1" x14ac:dyDescent="0.2">
      <c r="A121" s="61" t="s">
        <v>49</v>
      </c>
      <c r="B121" s="62" t="s">
        <v>587</v>
      </c>
      <c r="C121" s="63" t="s">
        <v>111</v>
      </c>
      <c r="D121" s="62" t="s">
        <v>42</v>
      </c>
      <c r="E121" s="160" t="s">
        <v>480</v>
      </c>
      <c r="F121" s="161"/>
    </row>
    <row r="122" spans="1:6" ht="22.5" hidden="1" x14ac:dyDescent="0.2">
      <c r="A122" s="61" t="s">
        <v>53</v>
      </c>
      <c r="B122" s="62" t="s">
        <v>588</v>
      </c>
      <c r="C122" s="63" t="s">
        <v>422</v>
      </c>
      <c r="D122" s="62" t="s">
        <v>42</v>
      </c>
      <c r="E122" s="160" t="s">
        <v>482</v>
      </c>
      <c r="F122" s="161"/>
    </row>
    <row r="123" spans="1:6" ht="22.5" hidden="1" x14ac:dyDescent="0.2">
      <c r="A123" s="61" t="s">
        <v>54</v>
      </c>
      <c r="B123" s="62" t="s">
        <v>589</v>
      </c>
      <c r="C123" s="63" t="s">
        <v>325</v>
      </c>
      <c r="D123" s="62" t="s">
        <v>42</v>
      </c>
      <c r="E123" s="160" t="s">
        <v>590</v>
      </c>
      <c r="F123" s="161"/>
    </row>
    <row r="124" spans="1:6" ht="33.75" hidden="1" x14ac:dyDescent="0.2">
      <c r="A124" s="61" t="s">
        <v>63</v>
      </c>
      <c r="B124" s="62" t="s">
        <v>591</v>
      </c>
      <c r="C124" s="63" t="s">
        <v>559</v>
      </c>
      <c r="D124" s="62" t="s">
        <v>42</v>
      </c>
      <c r="E124" s="160" t="s">
        <v>560</v>
      </c>
      <c r="F124" s="161"/>
    </row>
    <row r="125" spans="1:6" ht="22.5" hidden="1" x14ac:dyDescent="0.2">
      <c r="A125" s="61" t="s">
        <v>64</v>
      </c>
      <c r="B125" s="62" t="s">
        <v>592</v>
      </c>
      <c r="C125" s="63" t="s">
        <v>563</v>
      </c>
      <c r="D125" s="62" t="s">
        <v>42</v>
      </c>
      <c r="E125" s="160" t="s">
        <v>565</v>
      </c>
      <c r="F125" s="161"/>
    </row>
    <row r="126" spans="1:6" ht="22.5" hidden="1" x14ac:dyDescent="0.2">
      <c r="A126" s="61" t="s">
        <v>65</v>
      </c>
      <c r="B126" s="62" t="s">
        <v>593</v>
      </c>
      <c r="C126" s="63" t="s">
        <v>330</v>
      </c>
      <c r="D126" s="62" t="s">
        <v>42</v>
      </c>
      <c r="E126" s="160" t="s">
        <v>332</v>
      </c>
      <c r="F126" s="161"/>
    </row>
    <row r="127" spans="1:6" hidden="1" x14ac:dyDescent="0.2">
      <c r="A127" s="61" t="s">
        <v>66</v>
      </c>
      <c r="B127" s="62" t="s">
        <v>594</v>
      </c>
      <c r="C127" s="63" t="s">
        <v>427</v>
      </c>
      <c r="D127" s="62" t="s">
        <v>42</v>
      </c>
      <c r="E127" s="160" t="s">
        <v>595</v>
      </c>
      <c r="F127" s="161"/>
    </row>
    <row r="128" spans="1:6" hidden="1" x14ac:dyDescent="0.2">
      <c r="A128" s="61" t="s">
        <v>67</v>
      </c>
      <c r="B128" s="62" t="s">
        <v>231</v>
      </c>
      <c r="C128" s="63" t="s">
        <v>196</v>
      </c>
      <c r="D128" s="62" t="s">
        <v>42</v>
      </c>
      <c r="E128" s="160" t="s">
        <v>534</v>
      </c>
      <c r="F128" s="161"/>
    </row>
    <row r="129" spans="1:6" ht="22.5" hidden="1" x14ac:dyDescent="0.2">
      <c r="A129" s="61" t="s">
        <v>68</v>
      </c>
      <c r="B129" s="62" t="s">
        <v>596</v>
      </c>
      <c r="C129" s="63" t="s">
        <v>431</v>
      </c>
      <c r="D129" s="62" t="s">
        <v>42</v>
      </c>
      <c r="E129" s="160" t="s">
        <v>491</v>
      </c>
      <c r="F129" s="161"/>
    </row>
    <row r="130" spans="1:6" ht="22.5" hidden="1" x14ac:dyDescent="0.2">
      <c r="A130" s="61" t="s">
        <v>71</v>
      </c>
      <c r="B130" s="62" t="s">
        <v>222</v>
      </c>
      <c r="C130" s="63" t="s">
        <v>176</v>
      </c>
      <c r="D130" s="62" t="s">
        <v>42</v>
      </c>
      <c r="E130" s="160" t="s">
        <v>597</v>
      </c>
      <c r="F130" s="161"/>
    </row>
    <row r="131" spans="1:6" ht="22.5" hidden="1" x14ac:dyDescent="0.2">
      <c r="A131" s="61" t="s">
        <v>72</v>
      </c>
      <c r="B131" s="62" t="s">
        <v>598</v>
      </c>
      <c r="C131" s="63" t="s">
        <v>338</v>
      </c>
      <c r="D131" s="62" t="s">
        <v>42</v>
      </c>
      <c r="E131" s="160" t="s">
        <v>599</v>
      </c>
      <c r="F131" s="161"/>
    </row>
    <row r="132" spans="1:6" hidden="1" x14ac:dyDescent="0.2">
      <c r="A132" s="61" t="s">
        <v>74</v>
      </c>
      <c r="B132" s="62"/>
      <c r="C132" s="63" t="s">
        <v>70</v>
      </c>
      <c r="D132" s="62" t="s">
        <v>42</v>
      </c>
      <c r="E132" s="160" t="s">
        <v>536</v>
      </c>
      <c r="F132" s="161"/>
    </row>
    <row r="133" spans="1:6" hidden="1" x14ac:dyDescent="0.2">
      <c r="A133" s="61" t="s">
        <v>79</v>
      </c>
      <c r="B133" s="62" t="s">
        <v>80</v>
      </c>
      <c r="C133" s="63" t="s">
        <v>70</v>
      </c>
      <c r="D133" s="62" t="s">
        <v>42</v>
      </c>
      <c r="E133" s="160" t="s">
        <v>570</v>
      </c>
      <c r="F133" s="161"/>
    </row>
    <row r="134" spans="1:6" hidden="1" x14ac:dyDescent="0.2">
      <c r="A134" s="61" t="s">
        <v>81</v>
      </c>
      <c r="B134" s="62" t="s">
        <v>223</v>
      </c>
      <c r="C134" s="63" t="s">
        <v>178</v>
      </c>
      <c r="D134" s="62" t="s">
        <v>42</v>
      </c>
      <c r="E134" s="160" t="s">
        <v>600</v>
      </c>
      <c r="F134" s="161"/>
    </row>
    <row r="135" spans="1:6" hidden="1" x14ac:dyDescent="0.2">
      <c r="A135" s="61" t="s">
        <v>82</v>
      </c>
      <c r="B135" s="62" t="s">
        <v>601</v>
      </c>
      <c r="C135" s="63" t="s">
        <v>442</v>
      </c>
      <c r="D135" s="62" t="s">
        <v>42</v>
      </c>
      <c r="E135" s="160" t="s">
        <v>602</v>
      </c>
      <c r="F135" s="161"/>
    </row>
    <row r="136" spans="1:6" ht="12.75" hidden="1" customHeight="1" x14ac:dyDescent="0.2">
      <c r="A136" s="162"/>
      <c r="B136" s="163"/>
      <c r="C136" s="163"/>
      <c r="D136" s="163"/>
      <c r="E136" s="163"/>
      <c r="F136" s="164"/>
    </row>
    <row r="137" spans="1:6" ht="12.75" hidden="1" customHeight="1" x14ac:dyDescent="0.2">
      <c r="A137" s="162"/>
      <c r="B137" s="163"/>
      <c r="C137" s="163"/>
      <c r="D137" s="163"/>
      <c r="E137" s="163"/>
      <c r="F137" s="164"/>
    </row>
    <row r="138" spans="1:6" ht="12.75" hidden="1" customHeight="1" x14ac:dyDescent="0.2">
      <c r="A138" s="162" t="s">
        <v>83</v>
      </c>
      <c r="B138" s="163"/>
      <c r="C138" s="163"/>
      <c r="D138" s="163"/>
      <c r="E138" s="163"/>
      <c r="F138" s="164"/>
    </row>
    <row r="139" spans="1:6" ht="22.5" hidden="1" x14ac:dyDescent="0.2">
      <c r="A139" s="61" t="s">
        <v>84</v>
      </c>
      <c r="B139" s="62" t="s">
        <v>603</v>
      </c>
      <c r="C139" s="63" t="s">
        <v>445</v>
      </c>
      <c r="D139" s="62" t="s">
        <v>44</v>
      </c>
      <c r="E139" s="160" t="s">
        <v>502</v>
      </c>
      <c r="F139" s="161"/>
    </row>
    <row r="140" spans="1:6" hidden="1" x14ac:dyDescent="0.2">
      <c r="A140" s="61" t="s">
        <v>85</v>
      </c>
      <c r="B140" s="62"/>
      <c r="C140" s="63" t="s">
        <v>345</v>
      </c>
      <c r="D140" s="62" t="s">
        <v>119</v>
      </c>
      <c r="E140" s="160" t="s">
        <v>604</v>
      </c>
      <c r="F140" s="161"/>
    </row>
    <row r="141" spans="1:6" hidden="1" x14ac:dyDescent="0.2">
      <c r="A141" s="61" t="s">
        <v>86</v>
      </c>
      <c r="B141" s="62" t="s">
        <v>605</v>
      </c>
      <c r="C141" s="63" t="s">
        <v>349</v>
      </c>
      <c r="D141" s="62" t="s">
        <v>44</v>
      </c>
      <c r="E141" s="160" t="s">
        <v>350</v>
      </c>
      <c r="F141" s="161"/>
    </row>
    <row r="142" spans="1:6" ht="22.5" hidden="1" x14ac:dyDescent="0.2">
      <c r="A142" s="61" t="s">
        <v>87</v>
      </c>
      <c r="B142" s="62"/>
      <c r="C142" s="63" t="s">
        <v>538</v>
      </c>
      <c r="D142" s="62" t="s">
        <v>44</v>
      </c>
      <c r="E142" s="160" t="s">
        <v>540</v>
      </c>
      <c r="F142" s="161"/>
    </row>
    <row r="143" spans="1:6" hidden="1" x14ac:dyDescent="0.2">
      <c r="A143" s="61" t="s">
        <v>88</v>
      </c>
      <c r="B143" s="62"/>
      <c r="C143" s="63" t="s">
        <v>542</v>
      </c>
      <c r="D143" s="62" t="s">
        <v>119</v>
      </c>
      <c r="E143" s="160" t="s">
        <v>544</v>
      </c>
      <c r="F143" s="161"/>
    </row>
    <row r="144" spans="1:6" hidden="1" x14ac:dyDescent="0.2">
      <c r="A144" s="61" t="s">
        <v>89</v>
      </c>
      <c r="B144" s="62" t="s">
        <v>606</v>
      </c>
      <c r="C144" s="63" t="s">
        <v>449</v>
      </c>
      <c r="D144" s="62" t="s">
        <v>119</v>
      </c>
      <c r="E144" s="160" t="s">
        <v>506</v>
      </c>
      <c r="F144" s="161"/>
    </row>
    <row r="145" spans="1:6" ht="22.5" hidden="1" x14ac:dyDescent="0.2">
      <c r="A145" s="61" t="s">
        <v>90</v>
      </c>
      <c r="B145" s="62" t="s">
        <v>607</v>
      </c>
      <c r="C145" s="63" t="s">
        <v>353</v>
      </c>
      <c r="D145" s="62" t="s">
        <v>44</v>
      </c>
      <c r="E145" s="160" t="s">
        <v>354</v>
      </c>
      <c r="F145" s="161"/>
    </row>
    <row r="146" spans="1:6" ht="45" hidden="1" x14ac:dyDescent="0.2">
      <c r="A146" s="61" t="s">
        <v>91</v>
      </c>
      <c r="B146" s="62" t="s">
        <v>608</v>
      </c>
      <c r="C146" s="63" t="s">
        <v>452</v>
      </c>
      <c r="D146" s="62" t="s">
        <v>44</v>
      </c>
      <c r="E146" s="160" t="s">
        <v>509</v>
      </c>
      <c r="F146" s="161"/>
    </row>
    <row r="147" spans="1:6" ht="45" hidden="1" x14ac:dyDescent="0.2">
      <c r="A147" s="61" t="s">
        <v>128</v>
      </c>
      <c r="B147" s="62" t="s">
        <v>609</v>
      </c>
      <c r="C147" s="63" t="s">
        <v>357</v>
      </c>
      <c r="D147" s="62" t="s">
        <v>44</v>
      </c>
      <c r="E147" s="160" t="s">
        <v>358</v>
      </c>
      <c r="F147" s="161"/>
    </row>
    <row r="148" spans="1:6" ht="22.5" hidden="1" x14ac:dyDescent="0.2">
      <c r="A148" s="61" t="s">
        <v>131</v>
      </c>
      <c r="B148" s="62" t="s">
        <v>610</v>
      </c>
      <c r="C148" s="63" t="s">
        <v>361</v>
      </c>
      <c r="D148" s="62" t="s">
        <v>44</v>
      </c>
      <c r="E148" s="160" t="s">
        <v>362</v>
      </c>
      <c r="F148" s="161"/>
    </row>
    <row r="149" spans="1:6" hidden="1" x14ac:dyDescent="0.2">
      <c r="A149" s="61" t="s">
        <v>132</v>
      </c>
      <c r="B149" s="62" t="s">
        <v>611</v>
      </c>
      <c r="C149" s="63" t="s">
        <v>365</v>
      </c>
      <c r="D149" s="62" t="s">
        <v>44</v>
      </c>
      <c r="E149" s="160" t="s">
        <v>367</v>
      </c>
      <c r="F149" s="161"/>
    </row>
    <row r="150" spans="1:6" hidden="1" x14ac:dyDescent="0.2">
      <c r="A150" s="61" t="s">
        <v>129</v>
      </c>
      <c r="B150" s="62" t="s">
        <v>612</v>
      </c>
      <c r="C150" s="63" t="s">
        <v>370</v>
      </c>
      <c r="D150" s="62" t="s">
        <v>61</v>
      </c>
      <c r="E150" s="160" t="s">
        <v>613</v>
      </c>
      <c r="F150" s="161"/>
    </row>
    <row r="151" spans="1:6" hidden="1" x14ac:dyDescent="0.2">
      <c r="A151" s="61" t="s">
        <v>137</v>
      </c>
      <c r="B151" s="62"/>
      <c r="C151" s="63" t="s">
        <v>577</v>
      </c>
      <c r="D151" s="62" t="s">
        <v>61</v>
      </c>
      <c r="E151" s="160" t="s">
        <v>579</v>
      </c>
      <c r="F151" s="161"/>
    </row>
    <row r="152" spans="1:6" hidden="1" x14ac:dyDescent="0.2">
      <c r="A152" s="61" t="s">
        <v>138</v>
      </c>
      <c r="B152" s="62" t="s">
        <v>614</v>
      </c>
      <c r="C152" s="63" t="s">
        <v>456</v>
      </c>
      <c r="D152" s="62" t="s">
        <v>44</v>
      </c>
      <c r="E152" s="160" t="s">
        <v>514</v>
      </c>
      <c r="F152" s="161"/>
    </row>
    <row r="153" spans="1:6" hidden="1" x14ac:dyDescent="0.2">
      <c r="A153" s="61" t="s">
        <v>139</v>
      </c>
      <c r="B153" s="62"/>
      <c r="C153" s="63" t="s">
        <v>375</v>
      </c>
      <c r="D153" s="62" t="s">
        <v>119</v>
      </c>
      <c r="E153" s="160" t="s">
        <v>377</v>
      </c>
      <c r="F153" s="161"/>
    </row>
    <row r="154" spans="1:6" ht="33.75" hidden="1" x14ac:dyDescent="0.2">
      <c r="A154" s="61" t="s">
        <v>142</v>
      </c>
      <c r="B154" s="62" t="s">
        <v>615</v>
      </c>
      <c r="C154" s="63" t="s">
        <v>380</v>
      </c>
      <c r="D154" s="62" t="s">
        <v>61</v>
      </c>
      <c r="E154" s="160" t="s">
        <v>381</v>
      </c>
      <c r="F154" s="161"/>
    </row>
    <row r="155" spans="1:6" ht="33.75" hidden="1" x14ac:dyDescent="0.2">
      <c r="A155" s="61" t="s">
        <v>143</v>
      </c>
      <c r="B155" s="62" t="s">
        <v>616</v>
      </c>
      <c r="C155" s="63" t="s">
        <v>384</v>
      </c>
      <c r="D155" s="62" t="s">
        <v>61</v>
      </c>
      <c r="E155" s="160" t="s">
        <v>386</v>
      </c>
      <c r="F155" s="161"/>
    </row>
    <row r="156" spans="1:6" hidden="1" x14ac:dyDescent="0.2">
      <c r="A156" s="61" t="s">
        <v>145</v>
      </c>
      <c r="B156" s="62" t="s">
        <v>617</v>
      </c>
      <c r="C156" s="63" t="s">
        <v>460</v>
      </c>
      <c r="D156" s="62" t="s">
        <v>117</v>
      </c>
      <c r="E156" s="160" t="s">
        <v>517</v>
      </c>
      <c r="F156" s="161"/>
    </row>
    <row r="157" spans="1:6" hidden="1" x14ac:dyDescent="0.2">
      <c r="A157" s="61" t="s">
        <v>116</v>
      </c>
      <c r="B157" s="62" t="s">
        <v>618</v>
      </c>
      <c r="C157" s="63" t="s">
        <v>463</v>
      </c>
      <c r="D157" s="62" t="s">
        <v>44</v>
      </c>
      <c r="E157" s="160" t="s">
        <v>519</v>
      </c>
      <c r="F157" s="161"/>
    </row>
    <row r="158" spans="1:6" hidden="1" x14ac:dyDescent="0.2">
      <c r="A158" s="61" t="s">
        <v>148</v>
      </c>
      <c r="B158" s="62"/>
      <c r="C158" s="63" t="s">
        <v>466</v>
      </c>
      <c r="D158" s="62" t="s">
        <v>119</v>
      </c>
      <c r="E158" s="160" t="s">
        <v>521</v>
      </c>
      <c r="F158" s="161"/>
    </row>
    <row r="159" spans="1:6" hidden="1" x14ac:dyDescent="0.2">
      <c r="A159" s="61" t="s">
        <v>149</v>
      </c>
      <c r="B159" s="62"/>
      <c r="C159" s="63" t="s">
        <v>389</v>
      </c>
      <c r="D159" s="62" t="s">
        <v>119</v>
      </c>
      <c r="E159" s="160" t="s">
        <v>391</v>
      </c>
      <c r="F159" s="161"/>
    </row>
    <row r="160" spans="1:6" hidden="1" x14ac:dyDescent="0.2">
      <c r="A160" s="61" t="s">
        <v>150</v>
      </c>
      <c r="B160" s="62" t="s">
        <v>619</v>
      </c>
      <c r="C160" s="63" t="s">
        <v>546</v>
      </c>
      <c r="D160" s="62" t="s">
        <v>119</v>
      </c>
      <c r="E160" s="160" t="s">
        <v>547</v>
      </c>
      <c r="F160" s="161"/>
    </row>
    <row r="161" spans="1:7" hidden="1" x14ac:dyDescent="0.2">
      <c r="A161" s="61" t="s">
        <v>151</v>
      </c>
      <c r="B161" s="62" t="s">
        <v>620</v>
      </c>
      <c r="C161" s="63" t="s">
        <v>469</v>
      </c>
      <c r="D161" s="62" t="s">
        <v>44</v>
      </c>
      <c r="E161" s="160" t="s">
        <v>519</v>
      </c>
      <c r="F161" s="161"/>
    </row>
    <row r="162" spans="1:7" hidden="1" x14ac:dyDescent="0.2">
      <c r="A162" s="61" t="s">
        <v>153</v>
      </c>
      <c r="B162" s="62" t="s">
        <v>621</v>
      </c>
      <c r="C162" s="63" t="s">
        <v>394</v>
      </c>
      <c r="D162" s="62" t="s">
        <v>114</v>
      </c>
      <c r="E162" s="160" t="s">
        <v>396</v>
      </c>
      <c r="F162" s="161"/>
    </row>
    <row r="163" spans="1:7" hidden="1" x14ac:dyDescent="0.2">
      <c r="A163" s="61" t="s">
        <v>154</v>
      </c>
      <c r="B163" s="62" t="s">
        <v>622</v>
      </c>
      <c r="C163" s="63" t="s">
        <v>582</v>
      </c>
      <c r="D163" s="62" t="s">
        <v>117</v>
      </c>
      <c r="E163" s="160" t="s">
        <v>583</v>
      </c>
      <c r="F163" s="161"/>
    </row>
    <row r="164" spans="1:7" hidden="1" x14ac:dyDescent="0.2">
      <c r="A164" s="61" t="s">
        <v>155</v>
      </c>
      <c r="B164" s="62"/>
      <c r="C164" s="63" t="s">
        <v>399</v>
      </c>
      <c r="D164" s="62" t="s">
        <v>119</v>
      </c>
      <c r="E164" s="160" t="s">
        <v>623</v>
      </c>
      <c r="F164" s="161"/>
    </row>
    <row r="165" spans="1:7" hidden="1" x14ac:dyDescent="0.2">
      <c r="A165" s="61" t="s">
        <v>156</v>
      </c>
      <c r="B165" s="62"/>
      <c r="C165" s="63" t="s">
        <v>404</v>
      </c>
      <c r="D165" s="62" t="s">
        <v>44</v>
      </c>
      <c r="E165" s="160" t="s">
        <v>405</v>
      </c>
      <c r="F165" s="161"/>
    </row>
    <row r="166" spans="1:7" hidden="1" x14ac:dyDescent="0.2">
      <c r="A166" s="61" t="s">
        <v>157</v>
      </c>
      <c r="B166" s="62"/>
      <c r="C166" s="63" t="s">
        <v>408</v>
      </c>
      <c r="D166" s="62" t="s">
        <v>119</v>
      </c>
      <c r="E166" s="160" t="s">
        <v>410</v>
      </c>
      <c r="F166" s="161"/>
    </row>
    <row r="167" spans="1:7" hidden="1" x14ac:dyDescent="0.2">
      <c r="A167" s="61" t="s">
        <v>158</v>
      </c>
      <c r="B167" s="62"/>
      <c r="C167" s="63" t="s">
        <v>413</v>
      </c>
      <c r="D167" s="62" t="s">
        <v>119</v>
      </c>
      <c r="E167" s="160" t="s">
        <v>346</v>
      </c>
      <c r="F167" s="161"/>
    </row>
    <row r="168" spans="1:7" ht="12.75" hidden="1" customHeight="1" x14ac:dyDescent="0.2">
      <c r="A168" s="162"/>
      <c r="B168" s="163"/>
      <c r="C168" s="163"/>
      <c r="D168" s="163"/>
      <c r="E168" s="163"/>
      <c r="F168" s="164"/>
    </row>
    <row r="169" spans="1:7" ht="12.75" hidden="1" customHeight="1" x14ac:dyDescent="0.2">
      <c r="A169" s="162"/>
      <c r="B169" s="163"/>
      <c r="C169" s="163"/>
      <c r="D169" s="163"/>
      <c r="E169" s="163"/>
      <c r="F169" s="164"/>
    </row>
    <row r="170" spans="1:7" ht="12.75" hidden="1" customHeight="1" x14ac:dyDescent="0.2">
      <c r="A170" s="162" t="s">
        <v>98</v>
      </c>
      <c r="B170" s="163"/>
      <c r="C170" s="163"/>
      <c r="D170" s="163"/>
      <c r="E170" s="163"/>
      <c r="F170" s="164"/>
    </row>
    <row r="171" spans="1:7" hidden="1" x14ac:dyDescent="0.2">
      <c r="A171" s="61" t="s">
        <v>161</v>
      </c>
      <c r="B171" s="62" t="s">
        <v>311</v>
      </c>
      <c r="C171" s="63" t="s">
        <v>414</v>
      </c>
      <c r="D171" s="62" t="s">
        <v>117</v>
      </c>
      <c r="E171" s="160" t="s">
        <v>49</v>
      </c>
      <c r="F171" s="161"/>
    </row>
    <row r="172" spans="1:7" hidden="1" x14ac:dyDescent="0.2">
      <c r="A172" s="61" t="s">
        <v>162</v>
      </c>
      <c r="B172" s="62" t="s">
        <v>526</v>
      </c>
      <c r="C172" s="63" t="s">
        <v>527</v>
      </c>
      <c r="D172" s="62" t="s">
        <v>44</v>
      </c>
      <c r="E172" s="160" t="s">
        <v>473</v>
      </c>
      <c r="F172" s="161"/>
    </row>
    <row r="173" spans="1:7" ht="12.75" hidden="1" customHeight="1" x14ac:dyDescent="0.2">
      <c r="A173" s="162"/>
      <c r="B173" s="163"/>
      <c r="C173" s="163"/>
      <c r="D173" s="163"/>
      <c r="E173" s="163"/>
      <c r="F173" s="164"/>
    </row>
    <row r="176" spans="1:7" customFormat="1" x14ac:dyDescent="0.2">
      <c r="A176" s="165"/>
      <c r="B176" s="165"/>
      <c r="C176" s="165"/>
      <c r="D176" s="165"/>
      <c r="E176" s="165"/>
      <c r="F176" s="165"/>
      <c r="G176" s="165"/>
    </row>
    <row r="177" spans="3:4" x14ac:dyDescent="0.2">
      <c r="C177" s="68"/>
      <c r="D177" s="68"/>
    </row>
    <row r="178" spans="3:4" x14ac:dyDescent="0.2">
      <c r="C178" s="69"/>
      <c r="D178" s="69"/>
    </row>
    <row r="179" spans="3:4" x14ac:dyDescent="0.2">
      <c r="C179" s="69"/>
      <c r="D179" s="69"/>
    </row>
    <row r="180" spans="3:4" x14ac:dyDescent="0.2">
      <c r="C180" s="68"/>
      <c r="D180" s="68"/>
    </row>
  </sheetData>
  <mergeCells count="87">
    <mergeCell ref="A4:F4"/>
    <mergeCell ref="A2:F2"/>
    <mergeCell ref="A3:F3"/>
    <mergeCell ref="E63:F63"/>
    <mergeCell ref="A5:F5"/>
    <mergeCell ref="A6:F6"/>
    <mergeCell ref="A8:A9"/>
    <mergeCell ref="B8:B9"/>
    <mergeCell ref="C8:C9"/>
    <mergeCell ref="D8:D9"/>
    <mergeCell ref="E8:F8"/>
    <mergeCell ref="A11:F11"/>
    <mergeCell ref="A12:F12"/>
    <mergeCell ref="E13:F13"/>
    <mergeCell ref="E38:F38"/>
    <mergeCell ref="E39:F39"/>
    <mergeCell ref="E115:F115"/>
    <mergeCell ref="E87:F87"/>
    <mergeCell ref="E88:F88"/>
    <mergeCell ref="A96:F96"/>
    <mergeCell ref="A97:F97"/>
    <mergeCell ref="E98:F98"/>
    <mergeCell ref="A109:F109"/>
    <mergeCell ref="A110:F110"/>
    <mergeCell ref="A111:F111"/>
    <mergeCell ref="A112:F112"/>
    <mergeCell ref="A113:F113"/>
    <mergeCell ref="A114:F114"/>
    <mergeCell ref="E127:F127"/>
    <mergeCell ref="E116:F116"/>
    <mergeCell ref="A117:F117"/>
    <mergeCell ref="A118:F118"/>
    <mergeCell ref="A119:F119"/>
    <mergeCell ref="E120:F120"/>
    <mergeCell ref="E121:F121"/>
    <mergeCell ref="E122:F122"/>
    <mergeCell ref="E123:F123"/>
    <mergeCell ref="E124:F124"/>
    <mergeCell ref="E125:F125"/>
    <mergeCell ref="E126:F126"/>
    <mergeCell ref="E139:F139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A136:F136"/>
    <mergeCell ref="A137:F137"/>
    <mergeCell ref="A138:F138"/>
    <mergeCell ref="E164:F164"/>
    <mergeCell ref="E165:F165"/>
    <mergeCell ref="E166:F166"/>
    <mergeCell ref="E151:F151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63:F163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7:F167"/>
    <mergeCell ref="A168:F168"/>
    <mergeCell ref="A176:G176"/>
    <mergeCell ref="A170:F170"/>
    <mergeCell ref="E171:F171"/>
    <mergeCell ref="E172:F172"/>
    <mergeCell ref="A173:F173"/>
    <mergeCell ref="A169:F169"/>
  </mergeCells>
  <pageMargins left="0.59" right="0.39" top="0.45" bottom="0.48" header="0.24" footer="0.23"/>
  <pageSetup paperSize="9" scale="87" orientation="portrait" r:id="rId1"/>
  <headerFooter>
    <oddHeader>&amp;L&amp;7ПРОГРАММНЫЙ КОМПЛЕКС TNQURILISH 5.0&amp;C &amp;R&amp;7 258-266-1071</oddHeader>
    <oddFooter xml:space="preserve">&amp;Ц&amp;L&amp;7 &amp;CСтраница  &amp;P&amp;R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FA67-97D3-4901-8235-80E51C08D37B}">
  <sheetPr>
    <tabColor rgb="FFFF0000"/>
  </sheetPr>
  <dimension ref="A1:I87"/>
  <sheetViews>
    <sheetView showGridLines="0" topLeftCell="A63" zoomScaleNormal="100" workbookViewId="0">
      <selection activeCell="A86" sqref="A86:G86"/>
    </sheetView>
  </sheetViews>
  <sheetFormatPr defaultRowHeight="12.75" x14ac:dyDescent="0.2"/>
  <cols>
    <col min="1" max="1" width="6.1640625" style="70" customWidth="1"/>
    <col min="2" max="2" width="9" style="70" customWidth="1"/>
    <col min="3" max="3" width="12" style="70" customWidth="1"/>
    <col min="4" max="4" width="45.5" style="70" customWidth="1"/>
    <col min="5" max="5" width="9.6640625" style="70" customWidth="1"/>
    <col min="6" max="6" width="10.33203125" style="70" customWidth="1"/>
    <col min="7" max="7" width="14.33203125" style="70" customWidth="1"/>
    <col min="8" max="8" width="14.83203125" style="70" customWidth="1"/>
    <col min="9" max="9" width="10.83203125" style="70" hidden="1" customWidth="1"/>
    <col min="10" max="13" width="0" style="70" hidden="1" customWidth="1"/>
    <col min="14" max="256" width="9.33203125" style="70"/>
    <col min="257" max="257" width="6.1640625" style="70" customWidth="1"/>
    <col min="258" max="258" width="9" style="70" customWidth="1"/>
    <col min="259" max="259" width="12" style="70" customWidth="1"/>
    <col min="260" max="260" width="45.5" style="70" customWidth="1"/>
    <col min="261" max="261" width="9.6640625" style="70" customWidth="1"/>
    <col min="262" max="262" width="10.33203125" style="70" customWidth="1"/>
    <col min="263" max="263" width="14.33203125" style="70" customWidth="1"/>
    <col min="264" max="264" width="14.83203125" style="70" customWidth="1"/>
    <col min="265" max="512" width="9.33203125" style="70"/>
    <col min="513" max="513" width="6.1640625" style="70" customWidth="1"/>
    <col min="514" max="514" width="9" style="70" customWidth="1"/>
    <col min="515" max="515" width="12" style="70" customWidth="1"/>
    <col min="516" max="516" width="45.5" style="70" customWidth="1"/>
    <col min="517" max="517" width="9.6640625" style="70" customWidth="1"/>
    <col min="518" max="518" width="10.33203125" style="70" customWidth="1"/>
    <col min="519" max="519" width="14.33203125" style="70" customWidth="1"/>
    <col min="520" max="520" width="14.83203125" style="70" customWidth="1"/>
    <col min="521" max="768" width="9.33203125" style="70"/>
    <col min="769" max="769" width="6.1640625" style="70" customWidth="1"/>
    <col min="770" max="770" width="9" style="70" customWidth="1"/>
    <col min="771" max="771" width="12" style="70" customWidth="1"/>
    <col min="772" max="772" width="45.5" style="70" customWidth="1"/>
    <col min="773" max="773" width="9.6640625" style="70" customWidth="1"/>
    <col min="774" max="774" width="10.33203125" style="70" customWidth="1"/>
    <col min="775" max="775" width="14.33203125" style="70" customWidth="1"/>
    <col min="776" max="776" width="14.83203125" style="70" customWidth="1"/>
    <col min="777" max="1024" width="9.33203125" style="70"/>
    <col min="1025" max="1025" width="6.1640625" style="70" customWidth="1"/>
    <col min="1026" max="1026" width="9" style="70" customWidth="1"/>
    <col min="1027" max="1027" width="12" style="70" customWidth="1"/>
    <col min="1028" max="1028" width="45.5" style="70" customWidth="1"/>
    <col min="1029" max="1029" width="9.6640625" style="70" customWidth="1"/>
    <col min="1030" max="1030" width="10.33203125" style="70" customWidth="1"/>
    <col min="1031" max="1031" width="14.33203125" style="70" customWidth="1"/>
    <col min="1032" max="1032" width="14.83203125" style="70" customWidth="1"/>
    <col min="1033" max="1280" width="9.33203125" style="70"/>
    <col min="1281" max="1281" width="6.1640625" style="70" customWidth="1"/>
    <col min="1282" max="1282" width="9" style="70" customWidth="1"/>
    <col min="1283" max="1283" width="12" style="70" customWidth="1"/>
    <col min="1284" max="1284" width="45.5" style="70" customWidth="1"/>
    <col min="1285" max="1285" width="9.6640625" style="70" customWidth="1"/>
    <col min="1286" max="1286" width="10.33203125" style="70" customWidth="1"/>
    <col min="1287" max="1287" width="14.33203125" style="70" customWidth="1"/>
    <col min="1288" max="1288" width="14.83203125" style="70" customWidth="1"/>
    <col min="1289" max="1536" width="9.33203125" style="70"/>
    <col min="1537" max="1537" width="6.1640625" style="70" customWidth="1"/>
    <col min="1538" max="1538" width="9" style="70" customWidth="1"/>
    <col min="1539" max="1539" width="12" style="70" customWidth="1"/>
    <col min="1540" max="1540" width="45.5" style="70" customWidth="1"/>
    <col min="1541" max="1541" width="9.6640625" style="70" customWidth="1"/>
    <col min="1542" max="1542" width="10.33203125" style="70" customWidth="1"/>
    <col min="1543" max="1543" width="14.33203125" style="70" customWidth="1"/>
    <col min="1544" max="1544" width="14.83203125" style="70" customWidth="1"/>
    <col min="1545" max="1792" width="9.33203125" style="70"/>
    <col min="1793" max="1793" width="6.1640625" style="70" customWidth="1"/>
    <col min="1794" max="1794" width="9" style="70" customWidth="1"/>
    <col min="1795" max="1795" width="12" style="70" customWidth="1"/>
    <col min="1796" max="1796" width="45.5" style="70" customWidth="1"/>
    <col min="1797" max="1797" width="9.6640625" style="70" customWidth="1"/>
    <col min="1798" max="1798" width="10.33203125" style="70" customWidth="1"/>
    <col min="1799" max="1799" width="14.33203125" style="70" customWidth="1"/>
    <col min="1800" max="1800" width="14.83203125" style="70" customWidth="1"/>
    <col min="1801" max="2048" width="9.33203125" style="70"/>
    <col min="2049" max="2049" width="6.1640625" style="70" customWidth="1"/>
    <col min="2050" max="2050" width="9" style="70" customWidth="1"/>
    <col min="2051" max="2051" width="12" style="70" customWidth="1"/>
    <col min="2052" max="2052" width="45.5" style="70" customWidth="1"/>
    <col min="2053" max="2053" width="9.6640625" style="70" customWidth="1"/>
    <col min="2054" max="2054" width="10.33203125" style="70" customWidth="1"/>
    <col min="2055" max="2055" width="14.33203125" style="70" customWidth="1"/>
    <col min="2056" max="2056" width="14.83203125" style="70" customWidth="1"/>
    <col min="2057" max="2304" width="9.33203125" style="70"/>
    <col min="2305" max="2305" width="6.1640625" style="70" customWidth="1"/>
    <col min="2306" max="2306" width="9" style="70" customWidth="1"/>
    <col min="2307" max="2307" width="12" style="70" customWidth="1"/>
    <col min="2308" max="2308" width="45.5" style="70" customWidth="1"/>
    <col min="2309" max="2309" width="9.6640625" style="70" customWidth="1"/>
    <col min="2310" max="2310" width="10.33203125" style="70" customWidth="1"/>
    <col min="2311" max="2311" width="14.33203125" style="70" customWidth="1"/>
    <col min="2312" max="2312" width="14.83203125" style="70" customWidth="1"/>
    <col min="2313" max="2560" width="9.33203125" style="70"/>
    <col min="2561" max="2561" width="6.1640625" style="70" customWidth="1"/>
    <col min="2562" max="2562" width="9" style="70" customWidth="1"/>
    <col min="2563" max="2563" width="12" style="70" customWidth="1"/>
    <col min="2564" max="2564" width="45.5" style="70" customWidth="1"/>
    <col min="2565" max="2565" width="9.6640625" style="70" customWidth="1"/>
    <col min="2566" max="2566" width="10.33203125" style="70" customWidth="1"/>
    <col min="2567" max="2567" width="14.33203125" style="70" customWidth="1"/>
    <col min="2568" max="2568" width="14.83203125" style="70" customWidth="1"/>
    <col min="2569" max="2816" width="9.33203125" style="70"/>
    <col min="2817" max="2817" width="6.1640625" style="70" customWidth="1"/>
    <col min="2818" max="2818" width="9" style="70" customWidth="1"/>
    <col min="2819" max="2819" width="12" style="70" customWidth="1"/>
    <col min="2820" max="2820" width="45.5" style="70" customWidth="1"/>
    <col min="2821" max="2821" width="9.6640625" style="70" customWidth="1"/>
    <col min="2822" max="2822" width="10.33203125" style="70" customWidth="1"/>
    <col min="2823" max="2823" width="14.33203125" style="70" customWidth="1"/>
    <col min="2824" max="2824" width="14.83203125" style="70" customWidth="1"/>
    <col min="2825" max="3072" width="9.33203125" style="70"/>
    <col min="3073" max="3073" width="6.1640625" style="70" customWidth="1"/>
    <col min="3074" max="3074" width="9" style="70" customWidth="1"/>
    <col min="3075" max="3075" width="12" style="70" customWidth="1"/>
    <col min="3076" max="3076" width="45.5" style="70" customWidth="1"/>
    <col min="3077" max="3077" width="9.6640625" style="70" customWidth="1"/>
    <col min="3078" max="3078" width="10.33203125" style="70" customWidth="1"/>
    <col min="3079" max="3079" width="14.33203125" style="70" customWidth="1"/>
    <col min="3080" max="3080" width="14.83203125" style="70" customWidth="1"/>
    <col min="3081" max="3328" width="9.33203125" style="70"/>
    <col min="3329" max="3329" width="6.1640625" style="70" customWidth="1"/>
    <col min="3330" max="3330" width="9" style="70" customWidth="1"/>
    <col min="3331" max="3331" width="12" style="70" customWidth="1"/>
    <col min="3332" max="3332" width="45.5" style="70" customWidth="1"/>
    <col min="3333" max="3333" width="9.6640625" style="70" customWidth="1"/>
    <col min="3334" max="3334" width="10.33203125" style="70" customWidth="1"/>
    <col min="3335" max="3335" width="14.33203125" style="70" customWidth="1"/>
    <col min="3336" max="3336" width="14.83203125" style="70" customWidth="1"/>
    <col min="3337" max="3584" width="9.33203125" style="70"/>
    <col min="3585" max="3585" width="6.1640625" style="70" customWidth="1"/>
    <col min="3586" max="3586" width="9" style="70" customWidth="1"/>
    <col min="3587" max="3587" width="12" style="70" customWidth="1"/>
    <col min="3588" max="3588" width="45.5" style="70" customWidth="1"/>
    <col min="3589" max="3589" width="9.6640625" style="70" customWidth="1"/>
    <col min="3590" max="3590" width="10.33203125" style="70" customWidth="1"/>
    <col min="3591" max="3591" width="14.33203125" style="70" customWidth="1"/>
    <col min="3592" max="3592" width="14.83203125" style="70" customWidth="1"/>
    <col min="3593" max="3840" width="9.33203125" style="70"/>
    <col min="3841" max="3841" width="6.1640625" style="70" customWidth="1"/>
    <col min="3842" max="3842" width="9" style="70" customWidth="1"/>
    <col min="3843" max="3843" width="12" style="70" customWidth="1"/>
    <col min="3844" max="3844" width="45.5" style="70" customWidth="1"/>
    <col min="3845" max="3845" width="9.6640625" style="70" customWidth="1"/>
    <col min="3846" max="3846" width="10.33203125" style="70" customWidth="1"/>
    <col min="3847" max="3847" width="14.33203125" style="70" customWidth="1"/>
    <col min="3848" max="3848" width="14.83203125" style="70" customWidth="1"/>
    <col min="3849" max="4096" width="9.33203125" style="70"/>
    <col min="4097" max="4097" width="6.1640625" style="70" customWidth="1"/>
    <col min="4098" max="4098" width="9" style="70" customWidth="1"/>
    <col min="4099" max="4099" width="12" style="70" customWidth="1"/>
    <col min="4100" max="4100" width="45.5" style="70" customWidth="1"/>
    <col min="4101" max="4101" width="9.6640625" style="70" customWidth="1"/>
    <col min="4102" max="4102" width="10.33203125" style="70" customWidth="1"/>
    <col min="4103" max="4103" width="14.33203125" style="70" customWidth="1"/>
    <col min="4104" max="4104" width="14.83203125" style="70" customWidth="1"/>
    <col min="4105" max="4352" width="9.33203125" style="70"/>
    <col min="4353" max="4353" width="6.1640625" style="70" customWidth="1"/>
    <col min="4354" max="4354" width="9" style="70" customWidth="1"/>
    <col min="4355" max="4355" width="12" style="70" customWidth="1"/>
    <col min="4356" max="4356" width="45.5" style="70" customWidth="1"/>
    <col min="4357" max="4357" width="9.6640625" style="70" customWidth="1"/>
    <col min="4358" max="4358" width="10.33203125" style="70" customWidth="1"/>
    <col min="4359" max="4359" width="14.33203125" style="70" customWidth="1"/>
    <col min="4360" max="4360" width="14.83203125" style="70" customWidth="1"/>
    <col min="4361" max="4608" width="9.33203125" style="70"/>
    <col min="4609" max="4609" width="6.1640625" style="70" customWidth="1"/>
    <col min="4610" max="4610" width="9" style="70" customWidth="1"/>
    <col min="4611" max="4611" width="12" style="70" customWidth="1"/>
    <col min="4612" max="4612" width="45.5" style="70" customWidth="1"/>
    <col min="4613" max="4613" width="9.6640625" style="70" customWidth="1"/>
    <col min="4614" max="4614" width="10.33203125" style="70" customWidth="1"/>
    <col min="4615" max="4615" width="14.33203125" style="70" customWidth="1"/>
    <col min="4616" max="4616" width="14.83203125" style="70" customWidth="1"/>
    <col min="4617" max="4864" width="9.33203125" style="70"/>
    <col min="4865" max="4865" width="6.1640625" style="70" customWidth="1"/>
    <col min="4866" max="4866" width="9" style="70" customWidth="1"/>
    <col min="4867" max="4867" width="12" style="70" customWidth="1"/>
    <col min="4868" max="4868" width="45.5" style="70" customWidth="1"/>
    <col min="4869" max="4869" width="9.6640625" style="70" customWidth="1"/>
    <col min="4870" max="4870" width="10.33203125" style="70" customWidth="1"/>
    <col min="4871" max="4871" width="14.33203125" style="70" customWidth="1"/>
    <col min="4872" max="4872" width="14.83203125" style="70" customWidth="1"/>
    <col min="4873" max="5120" width="9.33203125" style="70"/>
    <col min="5121" max="5121" width="6.1640625" style="70" customWidth="1"/>
    <col min="5122" max="5122" width="9" style="70" customWidth="1"/>
    <col min="5123" max="5123" width="12" style="70" customWidth="1"/>
    <col min="5124" max="5124" width="45.5" style="70" customWidth="1"/>
    <col min="5125" max="5125" width="9.6640625" style="70" customWidth="1"/>
    <col min="5126" max="5126" width="10.33203125" style="70" customWidth="1"/>
    <col min="5127" max="5127" width="14.33203125" style="70" customWidth="1"/>
    <col min="5128" max="5128" width="14.83203125" style="70" customWidth="1"/>
    <col min="5129" max="5376" width="9.33203125" style="70"/>
    <col min="5377" max="5377" width="6.1640625" style="70" customWidth="1"/>
    <col min="5378" max="5378" width="9" style="70" customWidth="1"/>
    <col min="5379" max="5379" width="12" style="70" customWidth="1"/>
    <col min="5380" max="5380" width="45.5" style="70" customWidth="1"/>
    <col min="5381" max="5381" width="9.6640625" style="70" customWidth="1"/>
    <col min="5382" max="5382" width="10.33203125" style="70" customWidth="1"/>
    <col min="5383" max="5383" width="14.33203125" style="70" customWidth="1"/>
    <col min="5384" max="5384" width="14.83203125" style="70" customWidth="1"/>
    <col min="5385" max="5632" width="9.33203125" style="70"/>
    <col min="5633" max="5633" width="6.1640625" style="70" customWidth="1"/>
    <col min="5634" max="5634" width="9" style="70" customWidth="1"/>
    <col min="5635" max="5635" width="12" style="70" customWidth="1"/>
    <col min="5636" max="5636" width="45.5" style="70" customWidth="1"/>
    <col min="5637" max="5637" width="9.6640625" style="70" customWidth="1"/>
    <col min="5638" max="5638" width="10.33203125" style="70" customWidth="1"/>
    <col min="5639" max="5639" width="14.33203125" style="70" customWidth="1"/>
    <col min="5640" max="5640" width="14.83203125" style="70" customWidth="1"/>
    <col min="5641" max="5888" width="9.33203125" style="70"/>
    <col min="5889" max="5889" width="6.1640625" style="70" customWidth="1"/>
    <col min="5890" max="5890" width="9" style="70" customWidth="1"/>
    <col min="5891" max="5891" width="12" style="70" customWidth="1"/>
    <col min="5892" max="5892" width="45.5" style="70" customWidth="1"/>
    <col min="5893" max="5893" width="9.6640625" style="70" customWidth="1"/>
    <col min="5894" max="5894" width="10.33203125" style="70" customWidth="1"/>
    <col min="5895" max="5895" width="14.33203125" style="70" customWidth="1"/>
    <col min="5896" max="5896" width="14.83203125" style="70" customWidth="1"/>
    <col min="5897" max="6144" width="9.33203125" style="70"/>
    <col min="6145" max="6145" width="6.1640625" style="70" customWidth="1"/>
    <col min="6146" max="6146" width="9" style="70" customWidth="1"/>
    <col min="6147" max="6147" width="12" style="70" customWidth="1"/>
    <col min="6148" max="6148" width="45.5" style="70" customWidth="1"/>
    <col min="6149" max="6149" width="9.6640625" style="70" customWidth="1"/>
    <col min="6150" max="6150" width="10.33203125" style="70" customWidth="1"/>
    <col min="6151" max="6151" width="14.33203125" style="70" customWidth="1"/>
    <col min="6152" max="6152" width="14.83203125" style="70" customWidth="1"/>
    <col min="6153" max="6400" width="9.33203125" style="70"/>
    <col min="6401" max="6401" width="6.1640625" style="70" customWidth="1"/>
    <col min="6402" max="6402" width="9" style="70" customWidth="1"/>
    <col min="6403" max="6403" width="12" style="70" customWidth="1"/>
    <col min="6404" max="6404" width="45.5" style="70" customWidth="1"/>
    <col min="6405" max="6405" width="9.6640625" style="70" customWidth="1"/>
    <col min="6406" max="6406" width="10.33203125" style="70" customWidth="1"/>
    <col min="6407" max="6407" width="14.33203125" style="70" customWidth="1"/>
    <col min="6408" max="6408" width="14.83203125" style="70" customWidth="1"/>
    <col min="6409" max="6656" width="9.33203125" style="70"/>
    <col min="6657" max="6657" width="6.1640625" style="70" customWidth="1"/>
    <col min="6658" max="6658" width="9" style="70" customWidth="1"/>
    <col min="6659" max="6659" width="12" style="70" customWidth="1"/>
    <col min="6660" max="6660" width="45.5" style="70" customWidth="1"/>
    <col min="6661" max="6661" width="9.6640625" style="70" customWidth="1"/>
    <col min="6662" max="6662" width="10.33203125" style="70" customWidth="1"/>
    <col min="6663" max="6663" width="14.33203125" style="70" customWidth="1"/>
    <col min="6664" max="6664" width="14.83203125" style="70" customWidth="1"/>
    <col min="6665" max="6912" width="9.33203125" style="70"/>
    <col min="6913" max="6913" width="6.1640625" style="70" customWidth="1"/>
    <col min="6914" max="6914" width="9" style="70" customWidth="1"/>
    <col min="6915" max="6915" width="12" style="70" customWidth="1"/>
    <col min="6916" max="6916" width="45.5" style="70" customWidth="1"/>
    <col min="6917" max="6917" width="9.6640625" style="70" customWidth="1"/>
    <col min="6918" max="6918" width="10.33203125" style="70" customWidth="1"/>
    <col min="6919" max="6919" width="14.33203125" style="70" customWidth="1"/>
    <col min="6920" max="6920" width="14.83203125" style="70" customWidth="1"/>
    <col min="6921" max="7168" width="9.33203125" style="70"/>
    <col min="7169" max="7169" width="6.1640625" style="70" customWidth="1"/>
    <col min="7170" max="7170" width="9" style="70" customWidth="1"/>
    <col min="7171" max="7171" width="12" style="70" customWidth="1"/>
    <col min="7172" max="7172" width="45.5" style="70" customWidth="1"/>
    <col min="7173" max="7173" width="9.6640625" style="70" customWidth="1"/>
    <col min="7174" max="7174" width="10.33203125" style="70" customWidth="1"/>
    <col min="7175" max="7175" width="14.33203125" style="70" customWidth="1"/>
    <col min="7176" max="7176" width="14.83203125" style="70" customWidth="1"/>
    <col min="7177" max="7424" width="9.33203125" style="70"/>
    <col min="7425" max="7425" width="6.1640625" style="70" customWidth="1"/>
    <col min="7426" max="7426" width="9" style="70" customWidth="1"/>
    <col min="7427" max="7427" width="12" style="70" customWidth="1"/>
    <col min="7428" max="7428" width="45.5" style="70" customWidth="1"/>
    <col min="7429" max="7429" width="9.6640625" style="70" customWidth="1"/>
    <col min="7430" max="7430" width="10.33203125" style="70" customWidth="1"/>
    <col min="7431" max="7431" width="14.33203125" style="70" customWidth="1"/>
    <col min="7432" max="7432" width="14.83203125" style="70" customWidth="1"/>
    <col min="7433" max="7680" width="9.33203125" style="70"/>
    <col min="7681" max="7681" width="6.1640625" style="70" customWidth="1"/>
    <col min="7682" max="7682" width="9" style="70" customWidth="1"/>
    <col min="7683" max="7683" width="12" style="70" customWidth="1"/>
    <col min="7684" max="7684" width="45.5" style="70" customWidth="1"/>
    <col min="7685" max="7685" width="9.6640625" style="70" customWidth="1"/>
    <col min="7686" max="7686" width="10.33203125" style="70" customWidth="1"/>
    <col min="7687" max="7687" width="14.33203125" style="70" customWidth="1"/>
    <col min="7688" max="7688" width="14.83203125" style="70" customWidth="1"/>
    <col min="7689" max="7936" width="9.33203125" style="70"/>
    <col min="7937" max="7937" width="6.1640625" style="70" customWidth="1"/>
    <col min="7938" max="7938" width="9" style="70" customWidth="1"/>
    <col min="7939" max="7939" width="12" style="70" customWidth="1"/>
    <col min="7940" max="7940" width="45.5" style="70" customWidth="1"/>
    <col min="7941" max="7941" width="9.6640625" style="70" customWidth="1"/>
    <col min="7942" max="7942" width="10.33203125" style="70" customWidth="1"/>
    <col min="7943" max="7943" width="14.33203125" style="70" customWidth="1"/>
    <col min="7944" max="7944" width="14.83203125" style="70" customWidth="1"/>
    <col min="7945" max="8192" width="9.33203125" style="70"/>
    <col min="8193" max="8193" width="6.1640625" style="70" customWidth="1"/>
    <col min="8194" max="8194" width="9" style="70" customWidth="1"/>
    <col min="8195" max="8195" width="12" style="70" customWidth="1"/>
    <col min="8196" max="8196" width="45.5" style="70" customWidth="1"/>
    <col min="8197" max="8197" width="9.6640625" style="70" customWidth="1"/>
    <col min="8198" max="8198" width="10.33203125" style="70" customWidth="1"/>
    <col min="8199" max="8199" width="14.33203125" style="70" customWidth="1"/>
    <col min="8200" max="8200" width="14.83203125" style="70" customWidth="1"/>
    <col min="8201" max="8448" width="9.33203125" style="70"/>
    <col min="8449" max="8449" width="6.1640625" style="70" customWidth="1"/>
    <col min="8450" max="8450" width="9" style="70" customWidth="1"/>
    <col min="8451" max="8451" width="12" style="70" customWidth="1"/>
    <col min="8452" max="8452" width="45.5" style="70" customWidth="1"/>
    <col min="8453" max="8453" width="9.6640625" style="70" customWidth="1"/>
    <col min="8454" max="8454" width="10.33203125" style="70" customWidth="1"/>
    <col min="8455" max="8455" width="14.33203125" style="70" customWidth="1"/>
    <col min="8456" max="8456" width="14.83203125" style="70" customWidth="1"/>
    <col min="8457" max="8704" width="9.33203125" style="70"/>
    <col min="8705" max="8705" width="6.1640625" style="70" customWidth="1"/>
    <col min="8706" max="8706" width="9" style="70" customWidth="1"/>
    <col min="8707" max="8707" width="12" style="70" customWidth="1"/>
    <col min="8708" max="8708" width="45.5" style="70" customWidth="1"/>
    <col min="8709" max="8709" width="9.6640625" style="70" customWidth="1"/>
    <col min="8710" max="8710" width="10.33203125" style="70" customWidth="1"/>
    <col min="8711" max="8711" width="14.33203125" style="70" customWidth="1"/>
    <col min="8712" max="8712" width="14.83203125" style="70" customWidth="1"/>
    <col min="8713" max="8960" width="9.33203125" style="70"/>
    <col min="8961" max="8961" width="6.1640625" style="70" customWidth="1"/>
    <col min="8962" max="8962" width="9" style="70" customWidth="1"/>
    <col min="8963" max="8963" width="12" style="70" customWidth="1"/>
    <col min="8964" max="8964" width="45.5" style="70" customWidth="1"/>
    <col min="8965" max="8965" width="9.6640625" style="70" customWidth="1"/>
    <col min="8966" max="8966" width="10.33203125" style="70" customWidth="1"/>
    <col min="8967" max="8967" width="14.33203125" style="70" customWidth="1"/>
    <col min="8968" max="8968" width="14.83203125" style="70" customWidth="1"/>
    <col min="8969" max="9216" width="9.33203125" style="70"/>
    <col min="9217" max="9217" width="6.1640625" style="70" customWidth="1"/>
    <col min="9218" max="9218" width="9" style="70" customWidth="1"/>
    <col min="9219" max="9219" width="12" style="70" customWidth="1"/>
    <col min="9220" max="9220" width="45.5" style="70" customWidth="1"/>
    <col min="9221" max="9221" width="9.6640625" style="70" customWidth="1"/>
    <col min="9222" max="9222" width="10.33203125" style="70" customWidth="1"/>
    <col min="9223" max="9223" width="14.33203125" style="70" customWidth="1"/>
    <col min="9224" max="9224" width="14.83203125" style="70" customWidth="1"/>
    <col min="9225" max="9472" width="9.33203125" style="70"/>
    <col min="9473" max="9473" width="6.1640625" style="70" customWidth="1"/>
    <col min="9474" max="9474" width="9" style="70" customWidth="1"/>
    <col min="9475" max="9475" width="12" style="70" customWidth="1"/>
    <col min="9476" max="9476" width="45.5" style="70" customWidth="1"/>
    <col min="9477" max="9477" width="9.6640625" style="70" customWidth="1"/>
    <col min="9478" max="9478" width="10.33203125" style="70" customWidth="1"/>
    <col min="9479" max="9479" width="14.33203125" style="70" customWidth="1"/>
    <col min="9480" max="9480" width="14.83203125" style="70" customWidth="1"/>
    <col min="9481" max="9728" width="9.33203125" style="70"/>
    <col min="9729" max="9729" width="6.1640625" style="70" customWidth="1"/>
    <col min="9730" max="9730" width="9" style="70" customWidth="1"/>
    <col min="9731" max="9731" width="12" style="70" customWidth="1"/>
    <col min="9732" max="9732" width="45.5" style="70" customWidth="1"/>
    <col min="9733" max="9733" width="9.6640625" style="70" customWidth="1"/>
    <col min="9734" max="9734" width="10.33203125" style="70" customWidth="1"/>
    <col min="9735" max="9735" width="14.33203125" style="70" customWidth="1"/>
    <col min="9736" max="9736" width="14.83203125" style="70" customWidth="1"/>
    <col min="9737" max="9984" width="9.33203125" style="70"/>
    <col min="9985" max="9985" width="6.1640625" style="70" customWidth="1"/>
    <col min="9986" max="9986" width="9" style="70" customWidth="1"/>
    <col min="9987" max="9987" width="12" style="70" customWidth="1"/>
    <col min="9988" max="9988" width="45.5" style="70" customWidth="1"/>
    <col min="9989" max="9989" width="9.6640625" style="70" customWidth="1"/>
    <col min="9990" max="9990" width="10.33203125" style="70" customWidth="1"/>
    <col min="9991" max="9991" width="14.33203125" style="70" customWidth="1"/>
    <col min="9992" max="9992" width="14.83203125" style="70" customWidth="1"/>
    <col min="9993" max="10240" width="9.33203125" style="70"/>
    <col min="10241" max="10241" width="6.1640625" style="70" customWidth="1"/>
    <col min="10242" max="10242" width="9" style="70" customWidth="1"/>
    <col min="10243" max="10243" width="12" style="70" customWidth="1"/>
    <col min="10244" max="10244" width="45.5" style="70" customWidth="1"/>
    <col min="10245" max="10245" width="9.6640625" style="70" customWidth="1"/>
    <col min="10246" max="10246" width="10.33203125" style="70" customWidth="1"/>
    <col min="10247" max="10247" width="14.33203125" style="70" customWidth="1"/>
    <col min="10248" max="10248" width="14.83203125" style="70" customWidth="1"/>
    <col min="10249" max="10496" width="9.33203125" style="70"/>
    <col min="10497" max="10497" width="6.1640625" style="70" customWidth="1"/>
    <col min="10498" max="10498" width="9" style="70" customWidth="1"/>
    <col min="10499" max="10499" width="12" style="70" customWidth="1"/>
    <col min="10500" max="10500" width="45.5" style="70" customWidth="1"/>
    <col min="10501" max="10501" width="9.6640625" style="70" customWidth="1"/>
    <col min="10502" max="10502" width="10.33203125" style="70" customWidth="1"/>
    <col min="10503" max="10503" width="14.33203125" style="70" customWidth="1"/>
    <col min="10504" max="10504" width="14.83203125" style="70" customWidth="1"/>
    <col min="10505" max="10752" width="9.33203125" style="70"/>
    <col min="10753" max="10753" width="6.1640625" style="70" customWidth="1"/>
    <col min="10754" max="10754" width="9" style="70" customWidth="1"/>
    <col min="10755" max="10755" width="12" style="70" customWidth="1"/>
    <col min="10756" max="10756" width="45.5" style="70" customWidth="1"/>
    <col min="10757" max="10757" width="9.6640625" style="70" customWidth="1"/>
    <col min="10758" max="10758" width="10.33203125" style="70" customWidth="1"/>
    <col min="10759" max="10759" width="14.33203125" style="70" customWidth="1"/>
    <col min="10760" max="10760" width="14.83203125" style="70" customWidth="1"/>
    <col min="10761" max="11008" width="9.33203125" style="70"/>
    <col min="11009" max="11009" width="6.1640625" style="70" customWidth="1"/>
    <col min="11010" max="11010" width="9" style="70" customWidth="1"/>
    <col min="11011" max="11011" width="12" style="70" customWidth="1"/>
    <col min="11012" max="11012" width="45.5" style="70" customWidth="1"/>
    <col min="11013" max="11013" width="9.6640625" style="70" customWidth="1"/>
    <col min="11014" max="11014" width="10.33203125" style="70" customWidth="1"/>
    <col min="11015" max="11015" width="14.33203125" style="70" customWidth="1"/>
    <col min="11016" max="11016" width="14.83203125" style="70" customWidth="1"/>
    <col min="11017" max="11264" width="9.33203125" style="70"/>
    <col min="11265" max="11265" width="6.1640625" style="70" customWidth="1"/>
    <col min="11266" max="11266" width="9" style="70" customWidth="1"/>
    <col min="11267" max="11267" width="12" style="70" customWidth="1"/>
    <col min="11268" max="11268" width="45.5" style="70" customWidth="1"/>
    <col min="11269" max="11269" width="9.6640625" style="70" customWidth="1"/>
    <col min="11270" max="11270" width="10.33203125" style="70" customWidth="1"/>
    <col min="11271" max="11271" width="14.33203125" style="70" customWidth="1"/>
    <col min="11272" max="11272" width="14.83203125" style="70" customWidth="1"/>
    <col min="11273" max="11520" width="9.33203125" style="70"/>
    <col min="11521" max="11521" width="6.1640625" style="70" customWidth="1"/>
    <col min="11522" max="11522" width="9" style="70" customWidth="1"/>
    <col min="11523" max="11523" width="12" style="70" customWidth="1"/>
    <col min="11524" max="11524" width="45.5" style="70" customWidth="1"/>
    <col min="11525" max="11525" width="9.6640625" style="70" customWidth="1"/>
    <col min="11526" max="11526" width="10.33203125" style="70" customWidth="1"/>
    <col min="11527" max="11527" width="14.33203125" style="70" customWidth="1"/>
    <col min="11528" max="11528" width="14.83203125" style="70" customWidth="1"/>
    <col min="11529" max="11776" width="9.33203125" style="70"/>
    <col min="11777" max="11777" width="6.1640625" style="70" customWidth="1"/>
    <col min="11778" max="11778" width="9" style="70" customWidth="1"/>
    <col min="11779" max="11779" width="12" style="70" customWidth="1"/>
    <col min="11780" max="11780" width="45.5" style="70" customWidth="1"/>
    <col min="11781" max="11781" width="9.6640625" style="70" customWidth="1"/>
    <col min="11782" max="11782" width="10.33203125" style="70" customWidth="1"/>
    <col min="11783" max="11783" width="14.33203125" style="70" customWidth="1"/>
    <col min="11784" max="11784" width="14.83203125" style="70" customWidth="1"/>
    <col min="11785" max="12032" width="9.33203125" style="70"/>
    <col min="12033" max="12033" width="6.1640625" style="70" customWidth="1"/>
    <col min="12034" max="12034" width="9" style="70" customWidth="1"/>
    <col min="12035" max="12035" width="12" style="70" customWidth="1"/>
    <col min="12036" max="12036" width="45.5" style="70" customWidth="1"/>
    <col min="12037" max="12037" width="9.6640625" style="70" customWidth="1"/>
    <col min="12038" max="12038" width="10.33203125" style="70" customWidth="1"/>
    <col min="12039" max="12039" width="14.33203125" style="70" customWidth="1"/>
    <col min="12040" max="12040" width="14.83203125" style="70" customWidth="1"/>
    <col min="12041" max="12288" width="9.33203125" style="70"/>
    <col min="12289" max="12289" width="6.1640625" style="70" customWidth="1"/>
    <col min="12290" max="12290" width="9" style="70" customWidth="1"/>
    <col min="12291" max="12291" width="12" style="70" customWidth="1"/>
    <col min="12292" max="12292" width="45.5" style="70" customWidth="1"/>
    <col min="12293" max="12293" width="9.6640625" style="70" customWidth="1"/>
    <col min="12294" max="12294" width="10.33203125" style="70" customWidth="1"/>
    <col min="12295" max="12295" width="14.33203125" style="70" customWidth="1"/>
    <col min="12296" max="12296" width="14.83203125" style="70" customWidth="1"/>
    <col min="12297" max="12544" width="9.33203125" style="70"/>
    <col min="12545" max="12545" width="6.1640625" style="70" customWidth="1"/>
    <col min="12546" max="12546" width="9" style="70" customWidth="1"/>
    <col min="12547" max="12547" width="12" style="70" customWidth="1"/>
    <col min="12548" max="12548" width="45.5" style="70" customWidth="1"/>
    <col min="12549" max="12549" width="9.6640625" style="70" customWidth="1"/>
    <col min="12550" max="12550" width="10.33203125" style="70" customWidth="1"/>
    <col min="12551" max="12551" width="14.33203125" style="70" customWidth="1"/>
    <col min="12552" max="12552" width="14.83203125" style="70" customWidth="1"/>
    <col min="12553" max="12800" width="9.33203125" style="70"/>
    <col min="12801" max="12801" width="6.1640625" style="70" customWidth="1"/>
    <col min="12802" max="12802" width="9" style="70" customWidth="1"/>
    <col min="12803" max="12803" width="12" style="70" customWidth="1"/>
    <col min="12804" max="12804" width="45.5" style="70" customWidth="1"/>
    <col min="12805" max="12805" width="9.6640625" style="70" customWidth="1"/>
    <col min="12806" max="12806" width="10.33203125" style="70" customWidth="1"/>
    <col min="12807" max="12807" width="14.33203125" style="70" customWidth="1"/>
    <col min="12808" max="12808" width="14.83203125" style="70" customWidth="1"/>
    <col min="12809" max="13056" width="9.33203125" style="70"/>
    <col min="13057" max="13057" width="6.1640625" style="70" customWidth="1"/>
    <col min="13058" max="13058" width="9" style="70" customWidth="1"/>
    <col min="13059" max="13059" width="12" style="70" customWidth="1"/>
    <col min="13060" max="13060" width="45.5" style="70" customWidth="1"/>
    <col min="13061" max="13061" width="9.6640625" style="70" customWidth="1"/>
    <col min="13062" max="13062" width="10.33203125" style="70" customWidth="1"/>
    <col min="13063" max="13063" width="14.33203125" style="70" customWidth="1"/>
    <col min="13064" max="13064" width="14.83203125" style="70" customWidth="1"/>
    <col min="13065" max="13312" width="9.33203125" style="70"/>
    <col min="13313" max="13313" width="6.1640625" style="70" customWidth="1"/>
    <col min="13314" max="13314" width="9" style="70" customWidth="1"/>
    <col min="13315" max="13315" width="12" style="70" customWidth="1"/>
    <col min="13316" max="13316" width="45.5" style="70" customWidth="1"/>
    <col min="13317" max="13317" width="9.6640625" style="70" customWidth="1"/>
    <col min="13318" max="13318" width="10.33203125" style="70" customWidth="1"/>
    <col min="13319" max="13319" width="14.33203125" style="70" customWidth="1"/>
    <col min="13320" max="13320" width="14.83203125" style="70" customWidth="1"/>
    <col min="13321" max="13568" width="9.33203125" style="70"/>
    <col min="13569" max="13569" width="6.1640625" style="70" customWidth="1"/>
    <col min="13570" max="13570" width="9" style="70" customWidth="1"/>
    <col min="13571" max="13571" width="12" style="70" customWidth="1"/>
    <col min="13572" max="13572" width="45.5" style="70" customWidth="1"/>
    <col min="13573" max="13573" width="9.6640625" style="70" customWidth="1"/>
    <col min="13574" max="13574" width="10.33203125" style="70" customWidth="1"/>
    <col min="13575" max="13575" width="14.33203125" style="70" customWidth="1"/>
    <col min="13576" max="13576" width="14.83203125" style="70" customWidth="1"/>
    <col min="13577" max="13824" width="9.33203125" style="70"/>
    <col min="13825" max="13825" width="6.1640625" style="70" customWidth="1"/>
    <col min="13826" max="13826" width="9" style="70" customWidth="1"/>
    <col min="13827" max="13827" width="12" style="70" customWidth="1"/>
    <col min="13828" max="13828" width="45.5" style="70" customWidth="1"/>
    <col min="13829" max="13829" width="9.6640625" style="70" customWidth="1"/>
    <col min="13830" max="13830" width="10.33203125" style="70" customWidth="1"/>
    <col min="13831" max="13831" width="14.33203125" style="70" customWidth="1"/>
    <col min="13832" max="13832" width="14.83203125" style="70" customWidth="1"/>
    <col min="13833" max="14080" width="9.33203125" style="70"/>
    <col min="14081" max="14081" width="6.1640625" style="70" customWidth="1"/>
    <col min="14082" max="14082" width="9" style="70" customWidth="1"/>
    <col min="14083" max="14083" width="12" style="70" customWidth="1"/>
    <col min="14084" max="14084" width="45.5" style="70" customWidth="1"/>
    <col min="14085" max="14085" width="9.6640625" style="70" customWidth="1"/>
    <col min="14086" max="14086" width="10.33203125" style="70" customWidth="1"/>
    <col min="14087" max="14087" width="14.33203125" style="70" customWidth="1"/>
    <col min="14088" max="14088" width="14.83203125" style="70" customWidth="1"/>
    <col min="14089" max="14336" width="9.33203125" style="70"/>
    <col min="14337" max="14337" width="6.1640625" style="70" customWidth="1"/>
    <col min="14338" max="14338" width="9" style="70" customWidth="1"/>
    <col min="14339" max="14339" width="12" style="70" customWidth="1"/>
    <col min="14340" max="14340" width="45.5" style="70" customWidth="1"/>
    <col min="14341" max="14341" width="9.6640625" style="70" customWidth="1"/>
    <col min="14342" max="14342" width="10.33203125" style="70" customWidth="1"/>
    <col min="14343" max="14343" width="14.33203125" style="70" customWidth="1"/>
    <col min="14344" max="14344" width="14.83203125" style="70" customWidth="1"/>
    <col min="14345" max="14592" width="9.33203125" style="70"/>
    <col min="14593" max="14593" width="6.1640625" style="70" customWidth="1"/>
    <col min="14594" max="14594" width="9" style="70" customWidth="1"/>
    <col min="14595" max="14595" width="12" style="70" customWidth="1"/>
    <col min="14596" max="14596" width="45.5" style="70" customWidth="1"/>
    <col min="14597" max="14597" width="9.6640625" style="70" customWidth="1"/>
    <col min="14598" max="14598" width="10.33203125" style="70" customWidth="1"/>
    <col min="14599" max="14599" width="14.33203125" style="70" customWidth="1"/>
    <col min="14600" max="14600" width="14.83203125" style="70" customWidth="1"/>
    <col min="14601" max="14848" width="9.33203125" style="70"/>
    <col min="14849" max="14849" width="6.1640625" style="70" customWidth="1"/>
    <col min="14850" max="14850" width="9" style="70" customWidth="1"/>
    <col min="14851" max="14851" width="12" style="70" customWidth="1"/>
    <col min="14852" max="14852" width="45.5" style="70" customWidth="1"/>
    <col min="14853" max="14853" width="9.6640625" style="70" customWidth="1"/>
    <col min="14854" max="14854" width="10.33203125" style="70" customWidth="1"/>
    <col min="14855" max="14855" width="14.33203125" style="70" customWidth="1"/>
    <col min="14856" max="14856" width="14.83203125" style="70" customWidth="1"/>
    <col min="14857" max="15104" width="9.33203125" style="70"/>
    <col min="15105" max="15105" width="6.1640625" style="70" customWidth="1"/>
    <col min="15106" max="15106" width="9" style="70" customWidth="1"/>
    <col min="15107" max="15107" width="12" style="70" customWidth="1"/>
    <col min="15108" max="15108" width="45.5" style="70" customWidth="1"/>
    <col min="15109" max="15109" width="9.6640625" style="70" customWidth="1"/>
    <col min="15110" max="15110" width="10.33203125" style="70" customWidth="1"/>
    <col min="15111" max="15111" width="14.33203125" style="70" customWidth="1"/>
    <col min="15112" max="15112" width="14.83203125" style="70" customWidth="1"/>
    <col min="15113" max="15360" width="9.33203125" style="70"/>
    <col min="15361" max="15361" width="6.1640625" style="70" customWidth="1"/>
    <col min="15362" max="15362" width="9" style="70" customWidth="1"/>
    <col min="15363" max="15363" width="12" style="70" customWidth="1"/>
    <col min="15364" max="15364" width="45.5" style="70" customWidth="1"/>
    <col min="15365" max="15365" width="9.6640625" style="70" customWidth="1"/>
    <col min="15366" max="15366" width="10.33203125" style="70" customWidth="1"/>
    <col min="15367" max="15367" width="14.33203125" style="70" customWidth="1"/>
    <col min="15368" max="15368" width="14.83203125" style="70" customWidth="1"/>
    <col min="15369" max="15616" width="9.33203125" style="70"/>
    <col min="15617" max="15617" width="6.1640625" style="70" customWidth="1"/>
    <col min="15618" max="15618" width="9" style="70" customWidth="1"/>
    <col min="15619" max="15619" width="12" style="70" customWidth="1"/>
    <col min="15620" max="15620" width="45.5" style="70" customWidth="1"/>
    <col min="15621" max="15621" width="9.6640625" style="70" customWidth="1"/>
    <col min="15622" max="15622" width="10.33203125" style="70" customWidth="1"/>
    <col min="15623" max="15623" width="14.33203125" style="70" customWidth="1"/>
    <col min="15624" max="15624" width="14.83203125" style="70" customWidth="1"/>
    <col min="15625" max="15872" width="9.33203125" style="70"/>
    <col min="15873" max="15873" width="6.1640625" style="70" customWidth="1"/>
    <col min="15874" max="15874" width="9" style="70" customWidth="1"/>
    <col min="15875" max="15875" width="12" style="70" customWidth="1"/>
    <col min="15876" max="15876" width="45.5" style="70" customWidth="1"/>
    <col min="15877" max="15877" width="9.6640625" style="70" customWidth="1"/>
    <col min="15878" max="15878" width="10.33203125" style="70" customWidth="1"/>
    <col min="15879" max="15879" width="14.33203125" style="70" customWidth="1"/>
    <col min="15880" max="15880" width="14.83203125" style="70" customWidth="1"/>
    <col min="15881" max="16128" width="9.33203125" style="70"/>
    <col min="16129" max="16129" width="6.1640625" style="70" customWidth="1"/>
    <col min="16130" max="16130" width="9" style="70" customWidth="1"/>
    <col min="16131" max="16131" width="12" style="70" customWidth="1"/>
    <col min="16132" max="16132" width="45.5" style="70" customWidth="1"/>
    <col min="16133" max="16133" width="9.6640625" style="70" customWidth="1"/>
    <col min="16134" max="16134" width="10.33203125" style="70" customWidth="1"/>
    <col min="16135" max="16135" width="14.33203125" style="70" customWidth="1"/>
    <col min="16136" max="16136" width="14.83203125" style="70" customWidth="1"/>
    <col min="16137" max="16384" width="9.33203125" style="70"/>
  </cols>
  <sheetData>
    <row r="1" spans="1:8" ht="18" customHeight="1" x14ac:dyDescent="0.2">
      <c r="A1" s="179" t="s">
        <v>903</v>
      </c>
      <c r="B1" s="179"/>
      <c r="C1" s="179"/>
      <c r="D1" s="179"/>
      <c r="E1" s="179"/>
      <c r="F1" s="179"/>
      <c r="G1" s="179"/>
      <c r="H1" s="179"/>
    </row>
    <row r="2" spans="1:8" ht="17.25" customHeight="1" x14ac:dyDescent="0.2">
      <c r="A2" s="179" t="s">
        <v>624</v>
      </c>
      <c r="B2" s="179"/>
      <c r="C2" s="179"/>
      <c r="D2" s="179"/>
      <c r="E2" s="179"/>
      <c r="F2" s="179"/>
      <c r="G2" s="179"/>
      <c r="H2" s="179"/>
    </row>
    <row r="3" spans="1:8" ht="18" customHeight="1" x14ac:dyDescent="0.2">
      <c r="A3" s="71"/>
      <c r="B3" s="71"/>
      <c r="C3" s="71"/>
      <c r="D3" s="71"/>
      <c r="E3" s="71"/>
      <c r="F3" s="71"/>
      <c r="G3" s="71"/>
      <c r="H3" s="71"/>
    </row>
    <row r="4" spans="1:8" x14ac:dyDescent="0.2">
      <c r="A4" s="71"/>
      <c r="B4" s="72" t="s">
        <v>92</v>
      </c>
      <c r="C4" s="72"/>
      <c r="D4" s="73"/>
      <c r="E4" s="73"/>
      <c r="F4" s="73"/>
      <c r="G4" s="74">
        <f>G6+G7+G8+G10</f>
        <v>0</v>
      </c>
      <c r="H4" s="75" t="s">
        <v>0</v>
      </c>
    </row>
    <row r="5" spans="1:8" x14ac:dyDescent="0.2">
      <c r="A5" s="71"/>
      <c r="B5" s="76" t="s">
        <v>93</v>
      </c>
      <c r="C5" s="76"/>
      <c r="D5" s="71"/>
      <c r="E5" s="71"/>
      <c r="F5" s="71"/>
      <c r="G5" s="71"/>
      <c r="H5" s="71"/>
    </row>
    <row r="6" spans="1:8" x14ac:dyDescent="0.2">
      <c r="A6" s="71"/>
      <c r="B6" s="77" t="s">
        <v>94</v>
      </c>
      <c r="C6" s="77"/>
      <c r="D6" s="73"/>
      <c r="E6" s="73"/>
      <c r="F6" s="73"/>
      <c r="G6" s="78">
        <f>H16</f>
        <v>0</v>
      </c>
      <c r="H6" s="75" t="s">
        <v>0</v>
      </c>
    </row>
    <row r="7" spans="1:8" x14ac:dyDescent="0.2">
      <c r="A7" s="71"/>
      <c r="B7" s="77" t="s">
        <v>95</v>
      </c>
      <c r="C7" s="77"/>
      <c r="D7" s="77"/>
      <c r="E7" s="73"/>
      <c r="F7" s="73"/>
      <c r="G7" s="78">
        <f>H35</f>
        <v>0</v>
      </c>
      <c r="H7" s="75" t="s">
        <v>0</v>
      </c>
    </row>
    <row r="8" spans="1:8" x14ac:dyDescent="0.2">
      <c r="A8" s="71"/>
      <c r="B8" s="77" t="s">
        <v>96</v>
      </c>
      <c r="C8" s="77"/>
      <c r="D8" s="77"/>
      <c r="E8" s="73"/>
      <c r="F8" s="73"/>
      <c r="G8" s="78">
        <f>H74</f>
        <v>0</v>
      </c>
      <c r="H8" s="75" t="s">
        <v>0</v>
      </c>
    </row>
    <row r="9" spans="1:8" x14ac:dyDescent="0.2">
      <c r="A9" s="71"/>
      <c r="B9" s="77" t="s">
        <v>97</v>
      </c>
      <c r="C9" s="77"/>
      <c r="D9" s="73"/>
      <c r="E9" s="73"/>
      <c r="F9" s="73"/>
      <c r="G9" s="78">
        <v>0</v>
      </c>
      <c r="H9" s="75" t="s">
        <v>0</v>
      </c>
    </row>
    <row r="10" spans="1:8" x14ac:dyDescent="0.2">
      <c r="A10" s="71"/>
      <c r="B10" s="77" t="s">
        <v>98</v>
      </c>
      <c r="C10" s="77"/>
      <c r="D10" s="73"/>
      <c r="E10" s="73"/>
      <c r="F10" s="73"/>
      <c r="G10" s="78">
        <f>H82</f>
        <v>0</v>
      </c>
      <c r="H10" s="75" t="s">
        <v>0</v>
      </c>
    </row>
    <row r="11" spans="1:8" x14ac:dyDescent="0.2">
      <c r="A11" s="179"/>
      <c r="B11" s="179"/>
      <c r="C11" s="179"/>
      <c r="D11" s="179"/>
      <c r="E11" s="179"/>
      <c r="F11" s="179"/>
      <c r="G11" s="179"/>
      <c r="H11" s="179"/>
    </row>
    <row r="12" spans="1:8" s="81" customFormat="1" ht="25.5" customHeight="1" x14ac:dyDescent="0.2">
      <c r="A12" s="79" t="s">
        <v>1</v>
      </c>
      <c r="B12" s="80" t="s">
        <v>99</v>
      </c>
      <c r="C12" s="80" t="s">
        <v>30</v>
      </c>
      <c r="D12" s="80" t="s">
        <v>100</v>
      </c>
      <c r="E12" s="80" t="s">
        <v>32</v>
      </c>
      <c r="F12" s="80" t="s">
        <v>33</v>
      </c>
      <c r="G12" s="80" t="s">
        <v>101</v>
      </c>
      <c r="H12" s="80" t="s">
        <v>102</v>
      </c>
    </row>
    <row r="13" spans="1:8" x14ac:dyDescent="0.2">
      <c r="A13" s="82">
        <v>1</v>
      </c>
      <c r="B13" s="83">
        <v>2</v>
      </c>
      <c r="C13" s="83">
        <v>3</v>
      </c>
      <c r="D13" s="83">
        <v>4</v>
      </c>
      <c r="E13" s="83">
        <v>5</v>
      </c>
      <c r="F13" s="83">
        <v>6</v>
      </c>
      <c r="G13" s="83">
        <v>7</v>
      </c>
      <c r="H13" s="83">
        <v>8</v>
      </c>
    </row>
    <row r="14" spans="1:8" ht="12.75" customHeight="1" x14ac:dyDescent="0.2">
      <c r="A14" s="173" t="s">
        <v>77</v>
      </c>
      <c r="B14" s="174"/>
      <c r="C14" s="174"/>
      <c r="D14" s="174"/>
      <c r="E14" s="174"/>
      <c r="F14" s="174"/>
      <c r="G14" s="174"/>
      <c r="H14" s="175"/>
    </row>
    <row r="15" spans="1:8" x14ac:dyDescent="0.2">
      <c r="A15" s="84" t="s">
        <v>36</v>
      </c>
      <c r="B15" s="85" t="s">
        <v>51</v>
      </c>
      <c r="C15" s="85"/>
      <c r="D15" s="86" t="s">
        <v>52</v>
      </c>
      <c r="E15" s="85" t="s">
        <v>40</v>
      </c>
      <c r="F15" s="85">
        <v>513.58132000000001</v>
      </c>
      <c r="G15" s="87"/>
      <c r="H15" s="88"/>
    </row>
    <row r="16" spans="1:8" x14ac:dyDescent="0.2">
      <c r="A16" s="89"/>
      <c r="B16" s="90"/>
      <c r="C16" s="90"/>
      <c r="D16" s="91" t="s">
        <v>103</v>
      </c>
      <c r="E16" s="90"/>
      <c r="F16" s="90"/>
      <c r="G16" s="92"/>
      <c r="H16" s="93"/>
    </row>
    <row r="17" spans="1:8" ht="12.75" customHeight="1" x14ac:dyDescent="0.2">
      <c r="A17" s="176"/>
      <c r="B17" s="177"/>
      <c r="C17" s="177"/>
      <c r="D17" s="177"/>
      <c r="E17" s="177"/>
      <c r="F17" s="177"/>
      <c r="G17" s="177"/>
      <c r="H17" s="178"/>
    </row>
    <row r="18" spans="1:8" ht="12.75" customHeight="1" x14ac:dyDescent="0.2">
      <c r="A18" s="173" t="s">
        <v>78</v>
      </c>
      <c r="B18" s="174"/>
      <c r="C18" s="174"/>
      <c r="D18" s="174"/>
      <c r="E18" s="174"/>
      <c r="F18" s="174"/>
      <c r="G18" s="174"/>
      <c r="H18" s="175"/>
    </row>
    <row r="19" spans="1:8" ht="33.75" x14ac:dyDescent="0.2">
      <c r="A19" s="84" t="s">
        <v>36</v>
      </c>
      <c r="B19" s="85" t="s">
        <v>320</v>
      </c>
      <c r="C19" s="85"/>
      <c r="D19" s="86" t="s">
        <v>321</v>
      </c>
      <c r="E19" s="85" t="s">
        <v>42</v>
      </c>
      <c r="F19" s="85">
        <v>13.405692</v>
      </c>
      <c r="G19" s="87"/>
      <c r="H19" s="88"/>
    </row>
    <row r="20" spans="1:8" ht="33.75" x14ac:dyDescent="0.2">
      <c r="A20" s="84" t="s">
        <v>43</v>
      </c>
      <c r="B20" s="85" t="s">
        <v>110</v>
      </c>
      <c r="C20" s="85" t="s">
        <v>587</v>
      </c>
      <c r="D20" s="86" t="s">
        <v>111</v>
      </c>
      <c r="E20" s="85" t="s">
        <v>42</v>
      </c>
      <c r="F20" s="85">
        <v>1.8052239999999999</v>
      </c>
      <c r="G20" s="87"/>
      <c r="H20" s="88"/>
    </row>
    <row r="21" spans="1:8" ht="33.75" x14ac:dyDescent="0.2">
      <c r="A21" s="84" t="s">
        <v>45</v>
      </c>
      <c r="B21" s="85" t="s">
        <v>421</v>
      </c>
      <c r="C21" s="85" t="s">
        <v>588</v>
      </c>
      <c r="D21" s="86" t="s">
        <v>422</v>
      </c>
      <c r="E21" s="85" t="s">
        <v>42</v>
      </c>
      <c r="F21" s="85">
        <v>7.8291779999999997</v>
      </c>
      <c r="G21" s="87"/>
      <c r="H21" s="88"/>
    </row>
    <row r="22" spans="1:8" ht="33.75" x14ac:dyDescent="0.2">
      <c r="A22" s="84" t="s">
        <v>49</v>
      </c>
      <c r="B22" s="85" t="s">
        <v>324</v>
      </c>
      <c r="C22" s="85" t="s">
        <v>589</v>
      </c>
      <c r="D22" s="86" t="s">
        <v>325</v>
      </c>
      <c r="E22" s="85" t="s">
        <v>42</v>
      </c>
      <c r="F22" s="85">
        <v>52.790019999999998</v>
      </c>
      <c r="G22" s="87"/>
      <c r="H22" s="88"/>
    </row>
    <row r="23" spans="1:8" ht="33.75" x14ac:dyDescent="0.2">
      <c r="A23" s="84" t="s">
        <v>53</v>
      </c>
      <c r="B23" s="85" t="s">
        <v>558</v>
      </c>
      <c r="C23" s="85" t="s">
        <v>591</v>
      </c>
      <c r="D23" s="86" t="s">
        <v>559</v>
      </c>
      <c r="E23" s="85" t="s">
        <v>42</v>
      </c>
      <c r="F23" s="85">
        <v>0.80300000000000005</v>
      </c>
      <c r="G23" s="87"/>
      <c r="H23" s="88"/>
    </row>
    <row r="24" spans="1:8" ht="22.5" x14ac:dyDescent="0.2">
      <c r="A24" s="84" t="s">
        <v>54</v>
      </c>
      <c r="B24" s="85" t="s">
        <v>562</v>
      </c>
      <c r="C24" s="85" t="s">
        <v>592</v>
      </c>
      <c r="D24" s="86" t="s">
        <v>563</v>
      </c>
      <c r="E24" s="85" t="s">
        <v>42</v>
      </c>
      <c r="F24" s="85">
        <v>8.0299999999999994</v>
      </c>
      <c r="G24" s="87"/>
      <c r="H24" s="88"/>
    </row>
    <row r="25" spans="1:8" ht="22.5" x14ac:dyDescent="0.2">
      <c r="A25" s="84" t="s">
        <v>63</v>
      </c>
      <c r="B25" s="85" t="s">
        <v>329</v>
      </c>
      <c r="C25" s="85" t="s">
        <v>593</v>
      </c>
      <c r="D25" s="86" t="s">
        <v>330</v>
      </c>
      <c r="E25" s="85" t="s">
        <v>42</v>
      </c>
      <c r="F25" s="85">
        <v>15.149279999999999</v>
      </c>
      <c r="G25" s="87"/>
      <c r="H25" s="88"/>
    </row>
    <row r="26" spans="1:8" x14ac:dyDescent="0.2">
      <c r="A26" s="84" t="s">
        <v>64</v>
      </c>
      <c r="B26" s="85" t="s">
        <v>426</v>
      </c>
      <c r="C26" s="85" t="s">
        <v>594</v>
      </c>
      <c r="D26" s="86" t="s">
        <v>427</v>
      </c>
      <c r="E26" s="85" t="s">
        <v>42</v>
      </c>
      <c r="F26" s="85">
        <v>5.6016380000000003</v>
      </c>
      <c r="G26" s="87"/>
      <c r="H26" s="88"/>
    </row>
    <row r="27" spans="1:8" ht="22.5" x14ac:dyDescent="0.2">
      <c r="A27" s="84" t="s">
        <v>65</v>
      </c>
      <c r="B27" s="85" t="s">
        <v>195</v>
      </c>
      <c r="C27" s="85" t="s">
        <v>231</v>
      </c>
      <c r="D27" s="86" t="s">
        <v>196</v>
      </c>
      <c r="E27" s="85" t="s">
        <v>42</v>
      </c>
      <c r="F27" s="85">
        <v>2.2399999999999998E-3</v>
      </c>
      <c r="G27" s="87"/>
      <c r="H27" s="88"/>
    </row>
    <row r="28" spans="1:8" ht="22.5" x14ac:dyDescent="0.2">
      <c r="A28" s="84" t="s">
        <v>66</v>
      </c>
      <c r="B28" s="85" t="s">
        <v>430</v>
      </c>
      <c r="C28" s="85" t="s">
        <v>596</v>
      </c>
      <c r="D28" s="86" t="s">
        <v>431</v>
      </c>
      <c r="E28" s="85" t="s">
        <v>42</v>
      </c>
      <c r="F28" s="85">
        <v>4.6111700000000004</v>
      </c>
      <c r="G28" s="87"/>
      <c r="H28" s="88"/>
    </row>
    <row r="29" spans="1:8" ht="22.5" x14ac:dyDescent="0.2">
      <c r="A29" s="84" t="s">
        <v>67</v>
      </c>
      <c r="B29" s="85" t="s">
        <v>175</v>
      </c>
      <c r="C29" s="85" t="s">
        <v>222</v>
      </c>
      <c r="D29" s="86" t="s">
        <v>176</v>
      </c>
      <c r="E29" s="85" t="s">
        <v>42</v>
      </c>
      <c r="F29" s="85">
        <v>19.278098</v>
      </c>
      <c r="G29" s="87"/>
      <c r="H29" s="88"/>
    </row>
    <row r="30" spans="1:8" ht="22.5" x14ac:dyDescent="0.2">
      <c r="A30" s="84" t="s">
        <v>68</v>
      </c>
      <c r="B30" s="85" t="s">
        <v>337</v>
      </c>
      <c r="C30" s="85" t="s">
        <v>598</v>
      </c>
      <c r="D30" s="86" t="s">
        <v>338</v>
      </c>
      <c r="E30" s="85" t="s">
        <v>42</v>
      </c>
      <c r="F30" s="85">
        <v>0.420512</v>
      </c>
      <c r="G30" s="87"/>
      <c r="H30" s="88"/>
    </row>
    <row r="31" spans="1:8" ht="22.5" x14ac:dyDescent="0.2">
      <c r="A31" s="84" t="s">
        <v>71</v>
      </c>
      <c r="B31" s="85" t="s">
        <v>535</v>
      </c>
      <c r="C31" s="85"/>
      <c r="D31" s="86" t="s">
        <v>70</v>
      </c>
      <c r="E31" s="85" t="s">
        <v>42</v>
      </c>
      <c r="F31" s="85">
        <v>6.7200000000000003E-3</v>
      </c>
      <c r="G31" s="87"/>
      <c r="H31" s="88"/>
    </row>
    <row r="32" spans="1:8" ht="22.5" x14ac:dyDescent="0.2">
      <c r="A32" s="84" t="s">
        <v>72</v>
      </c>
      <c r="B32" s="85" t="s">
        <v>69</v>
      </c>
      <c r="C32" s="85" t="s">
        <v>80</v>
      </c>
      <c r="D32" s="86" t="s">
        <v>70</v>
      </c>
      <c r="E32" s="85" t="s">
        <v>42</v>
      </c>
      <c r="F32" s="85">
        <v>1.387</v>
      </c>
      <c r="G32" s="87"/>
      <c r="H32" s="88"/>
    </row>
    <row r="33" spans="1:8" ht="22.5" x14ac:dyDescent="0.2">
      <c r="A33" s="84" t="s">
        <v>74</v>
      </c>
      <c r="B33" s="85" t="s">
        <v>177</v>
      </c>
      <c r="C33" s="85" t="s">
        <v>223</v>
      </c>
      <c r="D33" s="86" t="s">
        <v>178</v>
      </c>
      <c r="E33" s="85" t="s">
        <v>42</v>
      </c>
      <c r="F33" s="85">
        <v>2.46793</v>
      </c>
      <c r="G33" s="87"/>
      <c r="H33" s="88"/>
    </row>
    <row r="34" spans="1:8" x14ac:dyDescent="0.2">
      <c r="A34" s="84" t="s">
        <v>79</v>
      </c>
      <c r="B34" s="85" t="s">
        <v>441</v>
      </c>
      <c r="C34" s="85" t="s">
        <v>601</v>
      </c>
      <c r="D34" s="86" t="s">
        <v>442</v>
      </c>
      <c r="E34" s="85" t="s">
        <v>42</v>
      </c>
      <c r="F34" s="85">
        <v>14.99037</v>
      </c>
      <c r="G34" s="87"/>
      <c r="H34" s="88"/>
    </row>
    <row r="35" spans="1:8" x14ac:dyDescent="0.2">
      <c r="A35" s="89"/>
      <c r="B35" s="90"/>
      <c r="C35" s="90"/>
      <c r="D35" s="91" t="s">
        <v>103</v>
      </c>
      <c r="E35" s="90" t="s">
        <v>104</v>
      </c>
      <c r="F35" s="90"/>
      <c r="G35" s="92"/>
      <c r="H35" s="93"/>
    </row>
    <row r="36" spans="1:8" ht="12.75" customHeight="1" x14ac:dyDescent="0.2">
      <c r="A36" s="176"/>
      <c r="B36" s="177"/>
      <c r="C36" s="177"/>
      <c r="D36" s="177"/>
      <c r="E36" s="177"/>
      <c r="F36" s="177"/>
      <c r="G36" s="177"/>
      <c r="H36" s="178"/>
    </row>
    <row r="37" spans="1:8" ht="12.75" customHeight="1" x14ac:dyDescent="0.2">
      <c r="A37" s="173" t="s">
        <v>83</v>
      </c>
      <c r="B37" s="174"/>
      <c r="C37" s="174"/>
      <c r="D37" s="174"/>
      <c r="E37" s="174"/>
      <c r="F37" s="174"/>
      <c r="G37" s="174"/>
      <c r="H37" s="175"/>
    </row>
    <row r="38" spans="1:8" ht="12.75" customHeight="1" x14ac:dyDescent="0.2">
      <c r="A38" s="173"/>
      <c r="B38" s="174"/>
      <c r="C38" s="174"/>
      <c r="D38" s="174"/>
      <c r="E38" s="174"/>
      <c r="F38" s="174"/>
      <c r="G38" s="174"/>
      <c r="H38" s="175"/>
    </row>
    <row r="39" spans="1:8" ht="12.75" customHeight="1" x14ac:dyDescent="0.2">
      <c r="A39" s="173" t="s">
        <v>105</v>
      </c>
      <c r="B39" s="174"/>
      <c r="C39" s="174"/>
      <c r="D39" s="174"/>
      <c r="E39" s="174"/>
      <c r="F39" s="174"/>
      <c r="G39" s="174"/>
      <c r="H39" s="175"/>
    </row>
    <row r="40" spans="1:8" ht="22.5" x14ac:dyDescent="0.2">
      <c r="A40" s="84" t="s">
        <v>36</v>
      </c>
      <c r="B40" s="85" t="s">
        <v>444</v>
      </c>
      <c r="C40" s="85" t="s">
        <v>603</v>
      </c>
      <c r="D40" s="86" t="s">
        <v>445</v>
      </c>
      <c r="E40" s="85" t="s">
        <v>44</v>
      </c>
      <c r="F40" s="85">
        <v>7.8487999999999995E-4</v>
      </c>
      <c r="G40" s="87"/>
      <c r="H40" s="88"/>
    </row>
    <row r="41" spans="1:8" x14ac:dyDescent="0.2">
      <c r="A41" s="84" t="s">
        <v>43</v>
      </c>
      <c r="B41" s="85" t="s">
        <v>344</v>
      </c>
      <c r="C41" s="85"/>
      <c r="D41" s="86" t="s">
        <v>345</v>
      </c>
      <c r="E41" s="85" t="s">
        <v>119</v>
      </c>
      <c r="F41" s="85">
        <v>0.160356</v>
      </c>
      <c r="G41" s="87"/>
      <c r="H41" s="88"/>
    </row>
    <row r="42" spans="1:8" ht="22.5" x14ac:dyDescent="0.2">
      <c r="A42" s="84" t="s">
        <v>45</v>
      </c>
      <c r="B42" s="85" t="s">
        <v>348</v>
      </c>
      <c r="C42" s="85" t="s">
        <v>605</v>
      </c>
      <c r="D42" s="86" t="s">
        <v>349</v>
      </c>
      <c r="E42" s="85" t="s">
        <v>44</v>
      </c>
      <c r="F42" s="85">
        <v>1.7760000000000001E-4</v>
      </c>
      <c r="G42" s="87"/>
      <c r="H42" s="88"/>
    </row>
    <row r="43" spans="1:8" ht="22.5" x14ac:dyDescent="0.2">
      <c r="A43" s="84" t="s">
        <v>49</v>
      </c>
      <c r="B43" s="85" t="s">
        <v>537</v>
      </c>
      <c r="C43" s="85"/>
      <c r="D43" s="86" t="s">
        <v>538</v>
      </c>
      <c r="E43" s="85" t="s">
        <v>44</v>
      </c>
      <c r="F43" s="85">
        <v>4.7488000000000001E-3</v>
      </c>
      <c r="G43" s="87"/>
      <c r="H43" s="88"/>
    </row>
    <row r="44" spans="1:8" x14ac:dyDescent="0.2">
      <c r="A44" s="84" t="s">
        <v>53</v>
      </c>
      <c r="B44" s="85" t="s">
        <v>541</v>
      </c>
      <c r="C44" s="85"/>
      <c r="D44" s="86" t="s">
        <v>542</v>
      </c>
      <c r="E44" s="85" t="s">
        <v>119</v>
      </c>
      <c r="F44" s="85">
        <v>0.71679999999999999</v>
      </c>
      <c r="G44" s="87"/>
      <c r="H44" s="88"/>
    </row>
    <row r="45" spans="1:8" x14ac:dyDescent="0.2">
      <c r="A45" s="84" t="s">
        <v>54</v>
      </c>
      <c r="B45" s="85" t="s">
        <v>448</v>
      </c>
      <c r="C45" s="85" t="s">
        <v>606</v>
      </c>
      <c r="D45" s="86" t="s">
        <v>449</v>
      </c>
      <c r="E45" s="85" t="s">
        <v>119</v>
      </c>
      <c r="F45" s="85">
        <v>0.156976</v>
      </c>
      <c r="G45" s="87"/>
      <c r="H45" s="88"/>
    </row>
    <row r="46" spans="1:8" ht="33.75" x14ac:dyDescent="0.2">
      <c r="A46" s="84" t="s">
        <v>63</v>
      </c>
      <c r="B46" s="85" t="s">
        <v>352</v>
      </c>
      <c r="C46" s="85" t="s">
        <v>607</v>
      </c>
      <c r="D46" s="86" t="s">
        <v>353</v>
      </c>
      <c r="E46" s="85" t="s">
        <v>44</v>
      </c>
      <c r="F46" s="85">
        <v>7.1040000000000001E-3</v>
      </c>
      <c r="G46" s="87"/>
      <c r="H46" s="88"/>
    </row>
    <row r="47" spans="1:8" ht="56.25" x14ac:dyDescent="0.2">
      <c r="A47" s="84" t="s">
        <v>64</v>
      </c>
      <c r="B47" s="85" t="s">
        <v>451</v>
      </c>
      <c r="C47" s="85" t="s">
        <v>608</v>
      </c>
      <c r="D47" s="86" t="s">
        <v>452</v>
      </c>
      <c r="E47" s="85" t="s">
        <v>44</v>
      </c>
      <c r="F47" s="85">
        <v>2.5508599999999998E-3</v>
      </c>
      <c r="G47" s="87"/>
      <c r="H47" s="88"/>
    </row>
    <row r="48" spans="1:8" ht="67.5" x14ac:dyDescent="0.2">
      <c r="A48" s="84" t="s">
        <v>65</v>
      </c>
      <c r="B48" s="85" t="s">
        <v>356</v>
      </c>
      <c r="C48" s="85" t="s">
        <v>609</v>
      </c>
      <c r="D48" s="86" t="s">
        <v>357</v>
      </c>
      <c r="E48" s="85" t="s">
        <v>44</v>
      </c>
      <c r="F48" s="85">
        <v>2.664E-2</v>
      </c>
      <c r="G48" s="87"/>
      <c r="H48" s="88"/>
    </row>
    <row r="49" spans="1:8" ht="45" x14ac:dyDescent="0.2">
      <c r="A49" s="84" t="s">
        <v>66</v>
      </c>
      <c r="B49" s="85" t="s">
        <v>360</v>
      </c>
      <c r="C49" s="85" t="s">
        <v>610</v>
      </c>
      <c r="D49" s="86" t="s">
        <v>361</v>
      </c>
      <c r="E49" s="85" t="s">
        <v>44</v>
      </c>
      <c r="F49" s="85">
        <v>1.776E-3</v>
      </c>
      <c r="G49" s="87"/>
      <c r="H49" s="88"/>
    </row>
    <row r="50" spans="1:8" ht="22.5" x14ac:dyDescent="0.2">
      <c r="A50" s="84" t="s">
        <v>67</v>
      </c>
      <c r="B50" s="85" t="s">
        <v>364</v>
      </c>
      <c r="C50" s="85" t="s">
        <v>611</v>
      </c>
      <c r="D50" s="86" t="s">
        <v>365</v>
      </c>
      <c r="E50" s="85" t="s">
        <v>44</v>
      </c>
      <c r="F50" s="85">
        <v>1.27872E-2</v>
      </c>
      <c r="G50" s="87"/>
      <c r="H50" s="88"/>
    </row>
    <row r="51" spans="1:8" x14ac:dyDescent="0.2">
      <c r="A51" s="84" t="s">
        <v>68</v>
      </c>
      <c r="B51" s="85" t="s">
        <v>369</v>
      </c>
      <c r="C51" s="85" t="s">
        <v>612</v>
      </c>
      <c r="D51" s="86" t="s">
        <v>370</v>
      </c>
      <c r="E51" s="85" t="s">
        <v>61</v>
      </c>
      <c r="F51" s="85">
        <v>11.137126</v>
      </c>
      <c r="G51" s="87"/>
      <c r="H51" s="88"/>
    </row>
    <row r="52" spans="1:8" x14ac:dyDescent="0.2">
      <c r="A52" s="84" t="s">
        <v>71</v>
      </c>
      <c r="B52" s="85" t="s">
        <v>576</v>
      </c>
      <c r="C52" s="85"/>
      <c r="D52" s="86" t="s">
        <v>577</v>
      </c>
      <c r="E52" s="85" t="s">
        <v>61</v>
      </c>
      <c r="F52" s="85">
        <v>1.2044999999999999</v>
      </c>
      <c r="G52" s="87"/>
      <c r="H52" s="88"/>
    </row>
    <row r="53" spans="1:8" x14ac:dyDescent="0.2">
      <c r="A53" s="84" t="s">
        <v>72</v>
      </c>
      <c r="B53" s="85" t="s">
        <v>455</v>
      </c>
      <c r="C53" s="85" t="s">
        <v>614</v>
      </c>
      <c r="D53" s="86" t="s">
        <v>456</v>
      </c>
      <c r="E53" s="85" t="s">
        <v>44</v>
      </c>
      <c r="F53" s="85">
        <v>1.118454E-2</v>
      </c>
      <c r="G53" s="87"/>
      <c r="H53" s="88"/>
    </row>
    <row r="54" spans="1:8" x14ac:dyDescent="0.2">
      <c r="A54" s="84" t="s">
        <v>74</v>
      </c>
      <c r="B54" s="85" t="s">
        <v>374</v>
      </c>
      <c r="C54" s="85"/>
      <c r="D54" s="86" t="s">
        <v>375</v>
      </c>
      <c r="E54" s="85" t="s">
        <v>119</v>
      </c>
      <c r="F54" s="85">
        <v>4.2091200000000004</v>
      </c>
      <c r="G54" s="87"/>
      <c r="H54" s="88"/>
    </row>
    <row r="55" spans="1:8" ht="33.75" x14ac:dyDescent="0.2">
      <c r="A55" s="84" t="s">
        <v>79</v>
      </c>
      <c r="B55" s="85" t="s">
        <v>379</v>
      </c>
      <c r="C55" s="85" t="s">
        <v>615</v>
      </c>
      <c r="D55" s="86" t="s">
        <v>380</v>
      </c>
      <c r="E55" s="85" t="s">
        <v>61</v>
      </c>
      <c r="F55" s="85">
        <v>1.0656000000000001E-2</v>
      </c>
      <c r="G55" s="87"/>
      <c r="H55" s="88"/>
    </row>
    <row r="56" spans="1:8" ht="33.75" x14ac:dyDescent="0.2">
      <c r="A56" s="84" t="s">
        <v>81</v>
      </c>
      <c r="B56" s="85" t="s">
        <v>383</v>
      </c>
      <c r="C56" s="85" t="s">
        <v>616</v>
      </c>
      <c r="D56" s="86" t="s">
        <v>384</v>
      </c>
      <c r="E56" s="85" t="s">
        <v>61</v>
      </c>
      <c r="F56" s="85">
        <v>3.9072000000000003E-2</v>
      </c>
      <c r="G56" s="87"/>
      <c r="H56" s="88"/>
    </row>
    <row r="57" spans="1:8" ht="22.5" x14ac:dyDescent="0.2">
      <c r="A57" s="84" t="s">
        <v>82</v>
      </c>
      <c r="B57" s="85" t="s">
        <v>459</v>
      </c>
      <c r="C57" s="85" t="s">
        <v>617</v>
      </c>
      <c r="D57" s="86" t="s">
        <v>460</v>
      </c>
      <c r="E57" s="85" t="s">
        <v>117</v>
      </c>
      <c r="F57" s="85">
        <v>7.2601399999999998</v>
      </c>
      <c r="G57" s="87"/>
      <c r="H57" s="88"/>
    </row>
    <row r="58" spans="1:8" ht="22.5" x14ac:dyDescent="0.2">
      <c r="A58" s="84" t="s">
        <v>84</v>
      </c>
      <c r="B58" s="85" t="s">
        <v>462</v>
      </c>
      <c r="C58" s="85" t="s">
        <v>618</v>
      </c>
      <c r="D58" s="86" t="s">
        <v>463</v>
      </c>
      <c r="E58" s="85" t="s">
        <v>44</v>
      </c>
      <c r="F58" s="85">
        <v>1.9621999999999999E-4</v>
      </c>
      <c r="G58" s="87"/>
      <c r="H58" s="88"/>
    </row>
    <row r="59" spans="1:8" x14ac:dyDescent="0.2">
      <c r="A59" s="84" t="s">
        <v>85</v>
      </c>
      <c r="B59" s="85" t="s">
        <v>465</v>
      </c>
      <c r="C59" s="85"/>
      <c r="D59" s="86" t="s">
        <v>466</v>
      </c>
      <c r="E59" s="85" t="s">
        <v>119</v>
      </c>
      <c r="F59" s="85">
        <v>5.8866000000000002E-2</v>
      </c>
      <c r="G59" s="87"/>
      <c r="H59" s="88"/>
    </row>
    <row r="60" spans="1:8" x14ac:dyDescent="0.2">
      <c r="A60" s="84" t="s">
        <v>86</v>
      </c>
      <c r="B60" s="85" t="s">
        <v>388</v>
      </c>
      <c r="C60" s="85"/>
      <c r="D60" s="86" t="s">
        <v>389</v>
      </c>
      <c r="E60" s="85" t="s">
        <v>119</v>
      </c>
      <c r="F60" s="85">
        <v>3.4987200000000001</v>
      </c>
      <c r="G60" s="87"/>
      <c r="H60" s="88"/>
    </row>
    <row r="61" spans="1:8" x14ac:dyDescent="0.2">
      <c r="A61" s="84" t="s">
        <v>87</v>
      </c>
      <c r="B61" s="85" t="s">
        <v>545</v>
      </c>
      <c r="C61" s="85" t="s">
        <v>619</v>
      </c>
      <c r="D61" s="86" t="s">
        <v>546</v>
      </c>
      <c r="E61" s="85" t="s">
        <v>119</v>
      </c>
      <c r="F61" s="85">
        <v>2.24E-2</v>
      </c>
      <c r="G61" s="87"/>
      <c r="H61" s="88"/>
    </row>
    <row r="62" spans="1:8" x14ac:dyDescent="0.2">
      <c r="A62" s="84" t="s">
        <v>88</v>
      </c>
      <c r="B62" s="85" t="s">
        <v>468</v>
      </c>
      <c r="C62" s="85" t="s">
        <v>620</v>
      </c>
      <c r="D62" s="86" t="s">
        <v>469</v>
      </c>
      <c r="E62" s="85" t="s">
        <v>44</v>
      </c>
      <c r="F62" s="85">
        <v>1.9621999999999999E-4</v>
      </c>
      <c r="G62" s="87"/>
      <c r="H62" s="88"/>
    </row>
    <row r="63" spans="1:8" x14ac:dyDescent="0.2">
      <c r="A63" s="84" t="s">
        <v>89</v>
      </c>
      <c r="B63" s="85" t="s">
        <v>393</v>
      </c>
      <c r="C63" s="85" t="s">
        <v>621</v>
      </c>
      <c r="D63" s="86" t="s">
        <v>394</v>
      </c>
      <c r="E63" s="85" t="s">
        <v>114</v>
      </c>
      <c r="F63" s="85">
        <v>5.6832000000000002E-3</v>
      </c>
      <c r="G63" s="87"/>
      <c r="H63" s="88"/>
    </row>
    <row r="64" spans="1:8" x14ac:dyDescent="0.2">
      <c r="A64" s="84" t="s">
        <v>90</v>
      </c>
      <c r="B64" s="85" t="s">
        <v>581</v>
      </c>
      <c r="C64" s="85" t="s">
        <v>622</v>
      </c>
      <c r="D64" s="86" t="s">
        <v>582</v>
      </c>
      <c r="E64" s="85" t="s">
        <v>117</v>
      </c>
      <c r="F64" s="85">
        <v>7.3</v>
      </c>
      <c r="G64" s="87"/>
      <c r="H64" s="88"/>
    </row>
    <row r="65" spans="1:9" x14ac:dyDescent="0.2">
      <c r="A65" s="84" t="s">
        <v>91</v>
      </c>
      <c r="B65" s="85" t="s">
        <v>398</v>
      </c>
      <c r="C65" s="85"/>
      <c r="D65" s="86" t="s">
        <v>399</v>
      </c>
      <c r="E65" s="85" t="s">
        <v>119</v>
      </c>
      <c r="F65" s="85">
        <v>0.30054560000000002</v>
      </c>
      <c r="G65" s="87"/>
      <c r="H65" s="88"/>
    </row>
    <row r="66" spans="1:9" x14ac:dyDescent="0.2">
      <c r="A66" s="84" t="s">
        <v>128</v>
      </c>
      <c r="B66" s="85" t="s">
        <v>403</v>
      </c>
      <c r="C66" s="85"/>
      <c r="D66" s="86" t="s">
        <v>404</v>
      </c>
      <c r="E66" s="85" t="s">
        <v>44</v>
      </c>
      <c r="F66" s="85">
        <v>5.3280000000000003E-3</v>
      </c>
      <c r="G66" s="87"/>
      <c r="H66" s="88"/>
    </row>
    <row r="67" spans="1:9" x14ac:dyDescent="0.2">
      <c r="A67" s="84" t="s">
        <v>131</v>
      </c>
      <c r="B67" s="85" t="s">
        <v>407</v>
      </c>
      <c r="C67" s="85"/>
      <c r="D67" s="86" t="s">
        <v>408</v>
      </c>
      <c r="E67" s="85" t="s">
        <v>119</v>
      </c>
      <c r="F67" s="85">
        <v>9.4128000000000003E-2</v>
      </c>
      <c r="G67" s="87"/>
      <c r="H67" s="88"/>
    </row>
    <row r="68" spans="1:9" x14ac:dyDescent="0.2">
      <c r="A68" s="84" t="s">
        <v>132</v>
      </c>
      <c r="B68" s="85" t="s">
        <v>412</v>
      </c>
      <c r="C68" s="85"/>
      <c r="D68" s="86" t="s">
        <v>413</v>
      </c>
      <c r="E68" s="85" t="s">
        <v>119</v>
      </c>
      <c r="F68" s="85">
        <v>4.2624000000000002E-2</v>
      </c>
      <c r="G68" s="87"/>
      <c r="H68" s="88"/>
    </row>
    <row r="69" spans="1:9" x14ac:dyDescent="0.2">
      <c r="A69" s="94"/>
      <c r="B69" s="95"/>
      <c r="C69" s="95"/>
      <c r="D69" s="96" t="s">
        <v>290</v>
      </c>
      <c r="E69" s="95" t="s">
        <v>104</v>
      </c>
      <c r="F69" s="95"/>
      <c r="G69" s="97"/>
      <c r="H69" s="98"/>
      <c r="I69"/>
    </row>
    <row r="70" spans="1:9" x14ac:dyDescent="0.2">
      <c r="A70" s="94"/>
      <c r="B70" s="95"/>
      <c r="C70" s="95"/>
      <c r="D70" s="46" t="s">
        <v>283</v>
      </c>
      <c r="E70" s="95"/>
      <c r="F70" s="95"/>
      <c r="G70" s="99"/>
      <c r="H70" s="98"/>
      <c r="I70"/>
    </row>
    <row r="71" spans="1:9" x14ac:dyDescent="0.2">
      <c r="A71" s="100"/>
      <c r="B71" s="100"/>
      <c r="C71" s="100"/>
      <c r="D71" s="46" t="s">
        <v>284</v>
      </c>
      <c r="E71" s="101">
        <v>0.05</v>
      </c>
      <c r="F71" s="100"/>
      <c r="G71" s="100"/>
      <c r="H71" s="46"/>
      <c r="I71" s="5">
        <f>H69-G73</f>
        <v>0</v>
      </c>
    </row>
    <row r="72" spans="1:9" x14ac:dyDescent="0.2">
      <c r="A72" s="100"/>
      <c r="B72" s="100"/>
      <c r="C72" s="100"/>
      <c r="D72" s="46" t="s">
        <v>285</v>
      </c>
      <c r="E72" s="101">
        <v>0.02</v>
      </c>
      <c r="F72" s="100"/>
      <c r="G72" s="100"/>
      <c r="H72" s="46"/>
      <c r="I72"/>
    </row>
    <row r="73" spans="1:9" ht="25.5" x14ac:dyDescent="0.2">
      <c r="A73" s="100"/>
      <c r="B73" s="100"/>
      <c r="C73" s="100"/>
      <c r="D73" s="10" t="s">
        <v>286</v>
      </c>
      <c r="E73" s="102">
        <v>1.4999999999999999E-2</v>
      </c>
      <c r="F73" s="100"/>
      <c r="G73" s="103">
        <f>0</f>
        <v>0</v>
      </c>
      <c r="H73" s="46">
        <f>E73*G73</f>
        <v>0</v>
      </c>
      <c r="I73" s="5">
        <f>H69-G70</f>
        <v>0</v>
      </c>
    </row>
    <row r="74" spans="1:9" ht="25.5" x14ac:dyDescent="0.2">
      <c r="A74" s="100"/>
      <c r="B74" s="100"/>
      <c r="C74" s="100"/>
      <c r="D74" s="10" t="s">
        <v>287</v>
      </c>
      <c r="E74" s="104"/>
      <c r="F74" s="100"/>
      <c r="G74" s="100"/>
      <c r="H74" s="105">
        <f>H69+H71+H72+H73</f>
        <v>0</v>
      </c>
      <c r="I74"/>
    </row>
    <row r="75" spans="1:9" ht="12.75" customHeight="1" x14ac:dyDescent="0.2">
      <c r="A75" s="173"/>
      <c r="B75" s="174"/>
      <c r="C75" s="174"/>
      <c r="D75" s="174"/>
      <c r="E75" s="174"/>
      <c r="F75" s="174"/>
      <c r="G75" s="174"/>
      <c r="H75" s="175"/>
    </row>
    <row r="76" spans="1:9" ht="12.75" customHeight="1" x14ac:dyDescent="0.2">
      <c r="A76" s="173" t="s">
        <v>98</v>
      </c>
      <c r="B76" s="174"/>
      <c r="C76" s="174"/>
      <c r="D76" s="174"/>
      <c r="E76" s="174"/>
      <c r="F76" s="174"/>
      <c r="G76" s="174"/>
      <c r="H76" s="175"/>
    </row>
    <row r="77" spans="1:9" x14ac:dyDescent="0.2">
      <c r="A77" s="84" t="s">
        <v>36</v>
      </c>
      <c r="B77" s="85"/>
      <c r="C77" s="85" t="s">
        <v>311</v>
      </c>
      <c r="D77" s="86" t="s">
        <v>414</v>
      </c>
      <c r="E77" s="85" t="s">
        <v>117</v>
      </c>
      <c r="F77" s="85">
        <v>4</v>
      </c>
      <c r="G77" s="87"/>
      <c r="H77" s="88"/>
    </row>
    <row r="78" spans="1:9" x14ac:dyDescent="0.2">
      <c r="A78" s="84" t="s">
        <v>43</v>
      </c>
      <c r="B78" s="85"/>
      <c r="C78" s="85" t="s">
        <v>526</v>
      </c>
      <c r="D78" s="86" t="s">
        <v>527</v>
      </c>
      <c r="E78" s="85" t="s">
        <v>44</v>
      </c>
      <c r="F78" s="85">
        <v>1.9621999999999999</v>
      </c>
      <c r="G78" s="87"/>
      <c r="H78" s="88"/>
    </row>
    <row r="79" spans="1:9" x14ac:dyDescent="0.2">
      <c r="A79" s="100"/>
      <c r="B79" s="100"/>
      <c r="C79" s="100"/>
      <c r="D79" s="96" t="s">
        <v>290</v>
      </c>
      <c r="E79" s="95" t="s">
        <v>104</v>
      </c>
      <c r="F79" s="100"/>
      <c r="G79" s="100"/>
      <c r="H79" s="105"/>
    </row>
    <row r="80" spans="1:9" x14ac:dyDescent="0.2">
      <c r="A80" s="100"/>
      <c r="B80" s="100"/>
      <c r="C80" s="100"/>
      <c r="D80" s="100" t="s">
        <v>288</v>
      </c>
      <c r="E80" s="108">
        <v>0.02</v>
      </c>
      <c r="F80" s="100"/>
      <c r="G80" s="100"/>
      <c r="H80" s="46"/>
    </row>
    <row r="81" spans="1:8" ht="25.5" x14ac:dyDescent="0.2">
      <c r="A81" s="100"/>
      <c r="B81" s="100"/>
      <c r="C81" s="100"/>
      <c r="D81" s="106" t="s">
        <v>289</v>
      </c>
      <c r="E81" s="109">
        <v>1.2E-2</v>
      </c>
      <c r="F81" s="100"/>
      <c r="G81" s="103"/>
      <c r="H81" s="46"/>
    </row>
    <row r="82" spans="1:8" ht="25.5" x14ac:dyDescent="0.2">
      <c r="A82" s="100"/>
      <c r="B82" s="100"/>
      <c r="C82" s="100"/>
      <c r="D82" s="10" t="s">
        <v>287</v>
      </c>
      <c r="E82" s="100"/>
      <c r="F82" s="100"/>
      <c r="G82" s="100"/>
      <c r="H82" s="107"/>
    </row>
    <row r="83" spans="1:8" x14ac:dyDescent="0.2">
      <c r="A83" s="100"/>
      <c r="B83" s="100"/>
      <c r="C83" s="100"/>
      <c r="D83" s="96" t="s">
        <v>24</v>
      </c>
      <c r="E83" s="104"/>
      <c r="F83" s="100"/>
      <c r="G83" s="100"/>
      <c r="H83" s="105">
        <f>H82+H74+H35+H16</f>
        <v>0</v>
      </c>
    </row>
    <row r="84" spans="1:8" x14ac:dyDescent="0.2">
      <c r="D84" s="110"/>
      <c r="E84" s="110"/>
    </row>
    <row r="86" spans="1:8" customFormat="1" x14ac:dyDescent="0.2">
      <c r="A86" s="165"/>
      <c r="B86" s="165"/>
      <c r="C86" s="165"/>
      <c r="D86" s="165"/>
      <c r="E86" s="165"/>
      <c r="F86" s="165"/>
      <c r="G86" s="165"/>
    </row>
    <row r="87" spans="1:8" x14ac:dyDescent="0.2">
      <c r="D87" s="110"/>
      <c r="E87" s="110"/>
    </row>
  </sheetData>
  <mergeCells count="13">
    <mergeCell ref="A36:H36"/>
    <mergeCell ref="A1:H1"/>
    <mergeCell ref="A2:H2"/>
    <mergeCell ref="A11:H11"/>
    <mergeCell ref="A14:H14"/>
    <mergeCell ref="A17:H17"/>
    <mergeCell ref="A18:H18"/>
    <mergeCell ref="A86:G86"/>
    <mergeCell ref="A37:H37"/>
    <mergeCell ref="A38:H38"/>
    <mergeCell ref="A39:H39"/>
    <mergeCell ref="A75:H75"/>
    <mergeCell ref="A76:H76"/>
  </mergeCells>
  <pageMargins left="0.59" right="0.39" top="0.98" bottom="0.98" header="0.51" footer="0.51"/>
  <pageSetup paperSize="9" scale="85" orientation="portrait" verticalDpi="0" r:id="rId1"/>
  <headerFooter>
    <oddHeader>&amp;L&amp;7ПРОГРАММНЫЙ КОМПЛЕКС TNQURILISH 5.0&amp;R&amp;7 258-266-1071</oddHeader>
    <oddFooter xml:space="preserve">&amp;L&amp;7 &amp;CСтраница &amp;P&amp;R&amp;7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6636B-2DAE-4EBC-91E3-828D489CCE2A}">
  <sheetPr>
    <tabColor rgb="FFFFC000"/>
  </sheetPr>
  <dimension ref="A1:H170"/>
  <sheetViews>
    <sheetView showGridLines="0" topLeftCell="A142" zoomScaleNormal="100" workbookViewId="0">
      <selection activeCell="J170" sqref="J170"/>
    </sheetView>
  </sheetViews>
  <sheetFormatPr defaultRowHeight="12.75" x14ac:dyDescent="0.2"/>
  <cols>
    <col min="1" max="1" width="7.5" style="56" customWidth="1"/>
    <col min="2" max="2" width="15.83203125" style="56" customWidth="1"/>
    <col min="3" max="3" width="57.1640625" style="56" customWidth="1"/>
    <col min="4" max="4" width="17.83203125" style="56" customWidth="1"/>
    <col min="5" max="8" width="7" style="56" customWidth="1"/>
    <col min="9" max="256" width="9.33203125" style="56"/>
    <col min="257" max="257" width="7.5" style="56" customWidth="1"/>
    <col min="258" max="258" width="15.83203125" style="56" customWidth="1"/>
    <col min="259" max="259" width="57.1640625" style="56" customWidth="1"/>
    <col min="260" max="260" width="10.5" style="56" customWidth="1"/>
    <col min="261" max="262" width="12.83203125" style="56" customWidth="1"/>
    <col min="263" max="512" width="9.33203125" style="56"/>
    <col min="513" max="513" width="7.5" style="56" customWidth="1"/>
    <col min="514" max="514" width="15.83203125" style="56" customWidth="1"/>
    <col min="515" max="515" width="57.1640625" style="56" customWidth="1"/>
    <col min="516" max="516" width="10.5" style="56" customWidth="1"/>
    <col min="517" max="518" width="12.83203125" style="56" customWidth="1"/>
    <col min="519" max="768" width="9.33203125" style="56"/>
    <col min="769" max="769" width="7.5" style="56" customWidth="1"/>
    <col min="770" max="770" width="15.83203125" style="56" customWidth="1"/>
    <col min="771" max="771" width="57.1640625" style="56" customWidth="1"/>
    <col min="772" max="772" width="10.5" style="56" customWidth="1"/>
    <col min="773" max="774" width="12.83203125" style="56" customWidth="1"/>
    <col min="775" max="1024" width="9.33203125" style="56"/>
    <col min="1025" max="1025" width="7.5" style="56" customWidth="1"/>
    <col min="1026" max="1026" width="15.83203125" style="56" customWidth="1"/>
    <col min="1027" max="1027" width="57.1640625" style="56" customWidth="1"/>
    <col min="1028" max="1028" width="10.5" style="56" customWidth="1"/>
    <col min="1029" max="1030" width="12.83203125" style="56" customWidth="1"/>
    <col min="1031" max="1280" width="9.33203125" style="56"/>
    <col min="1281" max="1281" width="7.5" style="56" customWidth="1"/>
    <col min="1282" max="1282" width="15.83203125" style="56" customWidth="1"/>
    <col min="1283" max="1283" width="57.1640625" style="56" customWidth="1"/>
    <col min="1284" max="1284" width="10.5" style="56" customWidth="1"/>
    <col min="1285" max="1286" width="12.83203125" style="56" customWidth="1"/>
    <col min="1287" max="1536" width="9.33203125" style="56"/>
    <col min="1537" max="1537" width="7.5" style="56" customWidth="1"/>
    <col min="1538" max="1538" width="15.83203125" style="56" customWidth="1"/>
    <col min="1539" max="1539" width="57.1640625" style="56" customWidth="1"/>
    <col min="1540" max="1540" width="10.5" style="56" customWidth="1"/>
    <col min="1541" max="1542" width="12.83203125" style="56" customWidth="1"/>
    <col min="1543" max="1792" width="9.33203125" style="56"/>
    <col min="1793" max="1793" width="7.5" style="56" customWidth="1"/>
    <col min="1794" max="1794" width="15.83203125" style="56" customWidth="1"/>
    <col min="1795" max="1795" width="57.1640625" style="56" customWidth="1"/>
    <col min="1796" max="1796" width="10.5" style="56" customWidth="1"/>
    <col min="1797" max="1798" width="12.83203125" style="56" customWidth="1"/>
    <col min="1799" max="2048" width="9.33203125" style="56"/>
    <col min="2049" max="2049" width="7.5" style="56" customWidth="1"/>
    <col min="2050" max="2050" width="15.83203125" style="56" customWidth="1"/>
    <col min="2051" max="2051" width="57.1640625" style="56" customWidth="1"/>
    <col min="2052" max="2052" width="10.5" style="56" customWidth="1"/>
    <col min="2053" max="2054" width="12.83203125" style="56" customWidth="1"/>
    <col min="2055" max="2304" width="9.33203125" style="56"/>
    <col min="2305" max="2305" width="7.5" style="56" customWidth="1"/>
    <col min="2306" max="2306" width="15.83203125" style="56" customWidth="1"/>
    <col min="2307" max="2307" width="57.1640625" style="56" customWidth="1"/>
    <col min="2308" max="2308" width="10.5" style="56" customWidth="1"/>
    <col min="2309" max="2310" width="12.83203125" style="56" customWidth="1"/>
    <col min="2311" max="2560" width="9.33203125" style="56"/>
    <col min="2561" max="2561" width="7.5" style="56" customWidth="1"/>
    <col min="2562" max="2562" width="15.83203125" style="56" customWidth="1"/>
    <col min="2563" max="2563" width="57.1640625" style="56" customWidth="1"/>
    <col min="2564" max="2564" width="10.5" style="56" customWidth="1"/>
    <col min="2565" max="2566" width="12.83203125" style="56" customWidth="1"/>
    <col min="2567" max="2816" width="9.33203125" style="56"/>
    <col min="2817" max="2817" width="7.5" style="56" customWidth="1"/>
    <col min="2818" max="2818" width="15.83203125" style="56" customWidth="1"/>
    <col min="2819" max="2819" width="57.1640625" style="56" customWidth="1"/>
    <col min="2820" max="2820" width="10.5" style="56" customWidth="1"/>
    <col min="2821" max="2822" width="12.83203125" style="56" customWidth="1"/>
    <col min="2823" max="3072" width="9.33203125" style="56"/>
    <col min="3073" max="3073" width="7.5" style="56" customWidth="1"/>
    <col min="3074" max="3074" width="15.83203125" style="56" customWidth="1"/>
    <col min="3075" max="3075" width="57.1640625" style="56" customWidth="1"/>
    <col min="3076" max="3076" width="10.5" style="56" customWidth="1"/>
    <col min="3077" max="3078" width="12.83203125" style="56" customWidth="1"/>
    <col min="3079" max="3328" width="9.33203125" style="56"/>
    <col min="3329" max="3329" width="7.5" style="56" customWidth="1"/>
    <col min="3330" max="3330" width="15.83203125" style="56" customWidth="1"/>
    <col min="3331" max="3331" width="57.1640625" style="56" customWidth="1"/>
    <col min="3332" max="3332" width="10.5" style="56" customWidth="1"/>
    <col min="3333" max="3334" width="12.83203125" style="56" customWidth="1"/>
    <col min="3335" max="3584" width="9.33203125" style="56"/>
    <col min="3585" max="3585" width="7.5" style="56" customWidth="1"/>
    <col min="3586" max="3586" width="15.83203125" style="56" customWidth="1"/>
    <col min="3587" max="3587" width="57.1640625" style="56" customWidth="1"/>
    <col min="3588" max="3588" width="10.5" style="56" customWidth="1"/>
    <col min="3589" max="3590" width="12.83203125" style="56" customWidth="1"/>
    <col min="3591" max="3840" width="9.33203125" style="56"/>
    <col min="3841" max="3841" width="7.5" style="56" customWidth="1"/>
    <col min="3842" max="3842" width="15.83203125" style="56" customWidth="1"/>
    <col min="3843" max="3843" width="57.1640625" style="56" customWidth="1"/>
    <col min="3844" max="3844" width="10.5" style="56" customWidth="1"/>
    <col min="3845" max="3846" width="12.83203125" style="56" customWidth="1"/>
    <col min="3847" max="4096" width="9.33203125" style="56"/>
    <col min="4097" max="4097" width="7.5" style="56" customWidth="1"/>
    <col min="4098" max="4098" width="15.83203125" style="56" customWidth="1"/>
    <col min="4099" max="4099" width="57.1640625" style="56" customWidth="1"/>
    <col min="4100" max="4100" width="10.5" style="56" customWidth="1"/>
    <col min="4101" max="4102" width="12.83203125" style="56" customWidth="1"/>
    <col min="4103" max="4352" width="9.33203125" style="56"/>
    <col min="4353" max="4353" width="7.5" style="56" customWidth="1"/>
    <col min="4354" max="4354" width="15.83203125" style="56" customWidth="1"/>
    <col min="4355" max="4355" width="57.1640625" style="56" customWidth="1"/>
    <col min="4356" max="4356" width="10.5" style="56" customWidth="1"/>
    <col min="4357" max="4358" width="12.83203125" style="56" customWidth="1"/>
    <col min="4359" max="4608" width="9.33203125" style="56"/>
    <col min="4609" max="4609" width="7.5" style="56" customWidth="1"/>
    <col min="4610" max="4610" width="15.83203125" style="56" customWidth="1"/>
    <col min="4611" max="4611" width="57.1640625" style="56" customWidth="1"/>
    <col min="4612" max="4612" width="10.5" style="56" customWidth="1"/>
    <col min="4613" max="4614" width="12.83203125" style="56" customWidth="1"/>
    <col min="4615" max="4864" width="9.33203125" style="56"/>
    <col min="4865" max="4865" width="7.5" style="56" customWidth="1"/>
    <col min="4866" max="4866" width="15.83203125" style="56" customWidth="1"/>
    <col min="4867" max="4867" width="57.1640625" style="56" customWidth="1"/>
    <col min="4868" max="4868" width="10.5" style="56" customWidth="1"/>
    <col min="4869" max="4870" width="12.83203125" style="56" customWidth="1"/>
    <col min="4871" max="5120" width="9.33203125" style="56"/>
    <col min="5121" max="5121" width="7.5" style="56" customWidth="1"/>
    <col min="5122" max="5122" width="15.83203125" style="56" customWidth="1"/>
    <col min="5123" max="5123" width="57.1640625" style="56" customWidth="1"/>
    <col min="5124" max="5124" width="10.5" style="56" customWidth="1"/>
    <col min="5125" max="5126" width="12.83203125" style="56" customWidth="1"/>
    <col min="5127" max="5376" width="9.33203125" style="56"/>
    <col min="5377" max="5377" width="7.5" style="56" customWidth="1"/>
    <col min="5378" max="5378" width="15.83203125" style="56" customWidth="1"/>
    <col min="5379" max="5379" width="57.1640625" style="56" customWidth="1"/>
    <col min="5380" max="5380" width="10.5" style="56" customWidth="1"/>
    <col min="5381" max="5382" width="12.83203125" style="56" customWidth="1"/>
    <col min="5383" max="5632" width="9.33203125" style="56"/>
    <col min="5633" max="5633" width="7.5" style="56" customWidth="1"/>
    <col min="5634" max="5634" width="15.83203125" style="56" customWidth="1"/>
    <col min="5635" max="5635" width="57.1640625" style="56" customWidth="1"/>
    <col min="5636" max="5636" width="10.5" style="56" customWidth="1"/>
    <col min="5637" max="5638" width="12.83203125" style="56" customWidth="1"/>
    <col min="5639" max="5888" width="9.33203125" style="56"/>
    <col min="5889" max="5889" width="7.5" style="56" customWidth="1"/>
    <col min="5890" max="5890" width="15.83203125" style="56" customWidth="1"/>
    <col min="5891" max="5891" width="57.1640625" style="56" customWidth="1"/>
    <col min="5892" max="5892" width="10.5" style="56" customWidth="1"/>
    <col min="5893" max="5894" width="12.83203125" style="56" customWidth="1"/>
    <col min="5895" max="6144" width="9.33203125" style="56"/>
    <col min="6145" max="6145" width="7.5" style="56" customWidth="1"/>
    <col min="6146" max="6146" width="15.83203125" style="56" customWidth="1"/>
    <col min="6147" max="6147" width="57.1640625" style="56" customWidth="1"/>
    <col min="6148" max="6148" width="10.5" style="56" customWidth="1"/>
    <col min="6149" max="6150" width="12.83203125" style="56" customWidth="1"/>
    <col min="6151" max="6400" width="9.33203125" style="56"/>
    <col min="6401" max="6401" width="7.5" style="56" customWidth="1"/>
    <col min="6402" max="6402" width="15.83203125" style="56" customWidth="1"/>
    <col min="6403" max="6403" width="57.1640625" style="56" customWidth="1"/>
    <col min="6404" max="6404" width="10.5" style="56" customWidth="1"/>
    <col min="6405" max="6406" width="12.83203125" style="56" customWidth="1"/>
    <col min="6407" max="6656" width="9.33203125" style="56"/>
    <col min="6657" max="6657" width="7.5" style="56" customWidth="1"/>
    <col min="6658" max="6658" width="15.83203125" style="56" customWidth="1"/>
    <col min="6659" max="6659" width="57.1640625" style="56" customWidth="1"/>
    <col min="6660" max="6660" width="10.5" style="56" customWidth="1"/>
    <col min="6661" max="6662" width="12.83203125" style="56" customWidth="1"/>
    <col min="6663" max="6912" width="9.33203125" style="56"/>
    <col min="6913" max="6913" width="7.5" style="56" customWidth="1"/>
    <col min="6914" max="6914" width="15.83203125" style="56" customWidth="1"/>
    <col min="6915" max="6915" width="57.1640625" style="56" customWidth="1"/>
    <col min="6916" max="6916" width="10.5" style="56" customWidth="1"/>
    <col min="6917" max="6918" width="12.83203125" style="56" customWidth="1"/>
    <col min="6919" max="7168" width="9.33203125" style="56"/>
    <col min="7169" max="7169" width="7.5" style="56" customWidth="1"/>
    <col min="7170" max="7170" width="15.83203125" style="56" customWidth="1"/>
    <col min="7171" max="7171" width="57.1640625" style="56" customWidth="1"/>
    <col min="7172" max="7172" width="10.5" style="56" customWidth="1"/>
    <col min="7173" max="7174" width="12.83203125" style="56" customWidth="1"/>
    <col min="7175" max="7424" width="9.33203125" style="56"/>
    <col min="7425" max="7425" width="7.5" style="56" customWidth="1"/>
    <col min="7426" max="7426" width="15.83203125" style="56" customWidth="1"/>
    <col min="7427" max="7427" width="57.1640625" style="56" customWidth="1"/>
    <col min="7428" max="7428" width="10.5" style="56" customWidth="1"/>
    <col min="7429" max="7430" width="12.83203125" style="56" customWidth="1"/>
    <col min="7431" max="7680" width="9.33203125" style="56"/>
    <col min="7681" max="7681" width="7.5" style="56" customWidth="1"/>
    <col min="7682" max="7682" width="15.83203125" style="56" customWidth="1"/>
    <col min="7683" max="7683" width="57.1640625" style="56" customWidth="1"/>
    <col min="7684" max="7684" width="10.5" style="56" customWidth="1"/>
    <col min="7685" max="7686" width="12.83203125" style="56" customWidth="1"/>
    <col min="7687" max="7936" width="9.33203125" style="56"/>
    <col min="7937" max="7937" width="7.5" style="56" customWidth="1"/>
    <col min="7938" max="7938" width="15.83203125" style="56" customWidth="1"/>
    <col min="7939" max="7939" width="57.1640625" style="56" customWidth="1"/>
    <col min="7940" max="7940" width="10.5" style="56" customWidth="1"/>
    <col min="7941" max="7942" width="12.83203125" style="56" customWidth="1"/>
    <col min="7943" max="8192" width="9.33203125" style="56"/>
    <col min="8193" max="8193" width="7.5" style="56" customWidth="1"/>
    <col min="8194" max="8194" width="15.83203125" style="56" customWidth="1"/>
    <col min="8195" max="8195" width="57.1640625" style="56" customWidth="1"/>
    <col min="8196" max="8196" width="10.5" style="56" customWidth="1"/>
    <col min="8197" max="8198" width="12.83203125" style="56" customWidth="1"/>
    <col min="8199" max="8448" width="9.33203125" style="56"/>
    <col min="8449" max="8449" width="7.5" style="56" customWidth="1"/>
    <col min="8450" max="8450" width="15.83203125" style="56" customWidth="1"/>
    <col min="8451" max="8451" width="57.1640625" style="56" customWidth="1"/>
    <col min="8452" max="8452" width="10.5" style="56" customWidth="1"/>
    <col min="8453" max="8454" width="12.83203125" style="56" customWidth="1"/>
    <col min="8455" max="8704" width="9.33203125" style="56"/>
    <col min="8705" max="8705" width="7.5" style="56" customWidth="1"/>
    <col min="8706" max="8706" width="15.83203125" style="56" customWidth="1"/>
    <col min="8707" max="8707" width="57.1640625" style="56" customWidth="1"/>
    <col min="8708" max="8708" width="10.5" style="56" customWidth="1"/>
    <col min="8709" max="8710" width="12.83203125" style="56" customWidth="1"/>
    <col min="8711" max="8960" width="9.33203125" style="56"/>
    <col min="8961" max="8961" width="7.5" style="56" customWidth="1"/>
    <col min="8962" max="8962" width="15.83203125" style="56" customWidth="1"/>
    <col min="8963" max="8963" width="57.1640625" style="56" customWidth="1"/>
    <col min="8964" max="8964" width="10.5" style="56" customWidth="1"/>
    <col min="8965" max="8966" width="12.83203125" style="56" customWidth="1"/>
    <col min="8967" max="9216" width="9.33203125" style="56"/>
    <col min="9217" max="9217" width="7.5" style="56" customWidth="1"/>
    <col min="9218" max="9218" width="15.83203125" style="56" customWidth="1"/>
    <col min="9219" max="9219" width="57.1640625" style="56" customWidth="1"/>
    <col min="9220" max="9220" width="10.5" style="56" customWidth="1"/>
    <col min="9221" max="9222" width="12.83203125" style="56" customWidth="1"/>
    <col min="9223" max="9472" width="9.33203125" style="56"/>
    <col min="9473" max="9473" width="7.5" style="56" customWidth="1"/>
    <col min="9474" max="9474" width="15.83203125" style="56" customWidth="1"/>
    <col min="9475" max="9475" width="57.1640625" style="56" customWidth="1"/>
    <col min="9476" max="9476" width="10.5" style="56" customWidth="1"/>
    <col min="9477" max="9478" width="12.83203125" style="56" customWidth="1"/>
    <col min="9479" max="9728" width="9.33203125" style="56"/>
    <col min="9729" max="9729" width="7.5" style="56" customWidth="1"/>
    <col min="9730" max="9730" width="15.83203125" style="56" customWidth="1"/>
    <col min="9731" max="9731" width="57.1640625" style="56" customWidth="1"/>
    <col min="9732" max="9732" width="10.5" style="56" customWidth="1"/>
    <col min="9733" max="9734" width="12.83203125" style="56" customWidth="1"/>
    <col min="9735" max="9984" width="9.33203125" style="56"/>
    <col min="9985" max="9985" width="7.5" style="56" customWidth="1"/>
    <col min="9986" max="9986" width="15.83203125" style="56" customWidth="1"/>
    <col min="9987" max="9987" width="57.1640625" style="56" customWidth="1"/>
    <col min="9988" max="9988" width="10.5" style="56" customWidth="1"/>
    <col min="9989" max="9990" width="12.83203125" style="56" customWidth="1"/>
    <col min="9991" max="10240" width="9.33203125" style="56"/>
    <col min="10241" max="10241" width="7.5" style="56" customWidth="1"/>
    <col min="10242" max="10242" width="15.83203125" style="56" customWidth="1"/>
    <col min="10243" max="10243" width="57.1640625" style="56" customWidth="1"/>
    <col min="10244" max="10244" width="10.5" style="56" customWidth="1"/>
    <col min="10245" max="10246" width="12.83203125" style="56" customWidth="1"/>
    <col min="10247" max="10496" width="9.33203125" style="56"/>
    <col min="10497" max="10497" width="7.5" style="56" customWidth="1"/>
    <col min="10498" max="10498" width="15.83203125" style="56" customWidth="1"/>
    <col min="10499" max="10499" width="57.1640625" style="56" customWidth="1"/>
    <col min="10500" max="10500" width="10.5" style="56" customWidth="1"/>
    <col min="10501" max="10502" width="12.83203125" style="56" customWidth="1"/>
    <col min="10503" max="10752" width="9.33203125" style="56"/>
    <col min="10753" max="10753" width="7.5" style="56" customWidth="1"/>
    <col min="10754" max="10754" width="15.83203125" style="56" customWidth="1"/>
    <col min="10755" max="10755" width="57.1640625" style="56" customWidth="1"/>
    <col min="10756" max="10756" width="10.5" style="56" customWidth="1"/>
    <col min="10757" max="10758" width="12.83203125" style="56" customWidth="1"/>
    <col min="10759" max="11008" width="9.33203125" style="56"/>
    <col min="11009" max="11009" width="7.5" style="56" customWidth="1"/>
    <col min="11010" max="11010" width="15.83203125" style="56" customWidth="1"/>
    <col min="11011" max="11011" width="57.1640625" style="56" customWidth="1"/>
    <col min="11012" max="11012" width="10.5" style="56" customWidth="1"/>
    <col min="11013" max="11014" width="12.83203125" style="56" customWidth="1"/>
    <col min="11015" max="11264" width="9.33203125" style="56"/>
    <col min="11265" max="11265" width="7.5" style="56" customWidth="1"/>
    <col min="11266" max="11266" width="15.83203125" style="56" customWidth="1"/>
    <col min="11267" max="11267" width="57.1640625" style="56" customWidth="1"/>
    <col min="11268" max="11268" width="10.5" style="56" customWidth="1"/>
    <col min="11269" max="11270" width="12.83203125" style="56" customWidth="1"/>
    <col min="11271" max="11520" width="9.33203125" style="56"/>
    <col min="11521" max="11521" width="7.5" style="56" customWidth="1"/>
    <col min="11522" max="11522" width="15.83203125" style="56" customWidth="1"/>
    <col min="11523" max="11523" width="57.1640625" style="56" customWidth="1"/>
    <col min="11524" max="11524" width="10.5" style="56" customWidth="1"/>
    <col min="11525" max="11526" width="12.83203125" style="56" customWidth="1"/>
    <col min="11527" max="11776" width="9.33203125" style="56"/>
    <col min="11777" max="11777" width="7.5" style="56" customWidth="1"/>
    <col min="11778" max="11778" width="15.83203125" style="56" customWidth="1"/>
    <col min="11779" max="11779" width="57.1640625" style="56" customWidth="1"/>
    <col min="11780" max="11780" width="10.5" style="56" customWidth="1"/>
    <col min="11781" max="11782" width="12.83203125" style="56" customWidth="1"/>
    <col min="11783" max="12032" width="9.33203125" style="56"/>
    <col min="12033" max="12033" width="7.5" style="56" customWidth="1"/>
    <col min="12034" max="12034" width="15.83203125" style="56" customWidth="1"/>
    <col min="12035" max="12035" width="57.1640625" style="56" customWidth="1"/>
    <col min="12036" max="12036" width="10.5" style="56" customWidth="1"/>
    <col min="12037" max="12038" width="12.83203125" style="56" customWidth="1"/>
    <col min="12039" max="12288" width="9.33203125" style="56"/>
    <col min="12289" max="12289" width="7.5" style="56" customWidth="1"/>
    <col min="12290" max="12290" width="15.83203125" style="56" customWidth="1"/>
    <col min="12291" max="12291" width="57.1640625" style="56" customWidth="1"/>
    <col min="12292" max="12292" width="10.5" style="56" customWidth="1"/>
    <col min="12293" max="12294" width="12.83203125" style="56" customWidth="1"/>
    <col min="12295" max="12544" width="9.33203125" style="56"/>
    <col min="12545" max="12545" width="7.5" style="56" customWidth="1"/>
    <col min="12546" max="12546" width="15.83203125" style="56" customWidth="1"/>
    <col min="12547" max="12547" width="57.1640625" style="56" customWidth="1"/>
    <col min="12548" max="12548" width="10.5" style="56" customWidth="1"/>
    <col min="12549" max="12550" width="12.83203125" style="56" customWidth="1"/>
    <col min="12551" max="12800" width="9.33203125" style="56"/>
    <col min="12801" max="12801" width="7.5" style="56" customWidth="1"/>
    <col min="12802" max="12802" width="15.83203125" style="56" customWidth="1"/>
    <col min="12803" max="12803" width="57.1640625" style="56" customWidth="1"/>
    <col min="12804" max="12804" width="10.5" style="56" customWidth="1"/>
    <col min="12805" max="12806" width="12.83203125" style="56" customWidth="1"/>
    <col min="12807" max="13056" width="9.33203125" style="56"/>
    <col min="13057" max="13057" width="7.5" style="56" customWidth="1"/>
    <col min="13058" max="13058" width="15.83203125" style="56" customWidth="1"/>
    <col min="13059" max="13059" width="57.1640625" style="56" customWidth="1"/>
    <col min="13060" max="13060" width="10.5" style="56" customWidth="1"/>
    <col min="13061" max="13062" width="12.83203125" style="56" customWidth="1"/>
    <col min="13063" max="13312" width="9.33203125" style="56"/>
    <col min="13313" max="13313" width="7.5" style="56" customWidth="1"/>
    <col min="13314" max="13314" width="15.83203125" style="56" customWidth="1"/>
    <col min="13315" max="13315" width="57.1640625" style="56" customWidth="1"/>
    <col min="13316" max="13316" width="10.5" style="56" customWidth="1"/>
    <col min="13317" max="13318" width="12.83203125" style="56" customWidth="1"/>
    <col min="13319" max="13568" width="9.33203125" style="56"/>
    <col min="13569" max="13569" width="7.5" style="56" customWidth="1"/>
    <col min="13570" max="13570" width="15.83203125" style="56" customWidth="1"/>
    <col min="13571" max="13571" width="57.1640625" style="56" customWidth="1"/>
    <col min="13572" max="13572" width="10.5" style="56" customWidth="1"/>
    <col min="13573" max="13574" width="12.83203125" style="56" customWidth="1"/>
    <col min="13575" max="13824" width="9.33203125" style="56"/>
    <col min="13825" max="13825" width="7.5" style="56" customWidth="1"/>
    <col min="13826" max="13826" width="15.83203125" style="56" customWidth="1"/>
    <col min="13827" max="13827" width="57.1640625" style="56" customWidth="1"/>
    <col min="13828" max="13828" width="10.5" style="56" customWidth="1"/>
    <col min="13829" max="13830" width="12.83203125" style="56" customWidth="1"/>
    <col min="13831" max="14080" width="9.33203125" style="56"/>
    <col min="14081" max="14081" width="7.5" style="56" customWidth="1"/>
    <col min="14082" max="14082" width="15.83203125" style="56" customWidth="1"/>
    <col min="14083" max="14083" width="57.1640625" style="56" customWidth="1"/>
    <col min="14084" max="14084" width="10.5" style="56" customWidth="1"/>
    <col min="14085" max="14086" width="12.83203125" style="56" customWidth="1"/>
    <col min="14087" max="14336" width="9.33203125" style="56"/>
    <col min="14337" max="14337" width="7.5" style="56" customWidth="1"/>
    <col min="14338" max="14338" width="15.83203125" style="56" customWidth="1"/>
    <col min="14339" max="14339" width="57.1640625" style="56" customWidth="1"/>
    <col min="14340" max="14340" width="10.5" style="56" customWidth="1"/>
    <col min="14341" max="14342" width="12.83203125" style="56" customWidth="1"/>
    <col min="14343" max="14592" width="9.33203125" style="56"/>
    <col min="14593" max="14593" width="7.5" style="56" customWidth="1"/>
    <col min="14594" max="14594" width="15.83203125" style="56" customWidth="1"/>
    <col min="14595" max="14595" width="57.1640625" style="56" customWidth="1"/>
    <col min="14596" max="14596" width="10.5" style="56" customWidth="1"/>
    <col min="14597" max="14598" width="12.83203125" style="56" customWidth="1"/>
    <col min="14599" max="14848" width="9.33203125" style="56"/>
    <col min="14849" max="14849" width="7.5" style="56" customWidth="1"/>
    <col min="14850" max="14850" width="15.83203125" style="56" customWidth="1"/>
    <col min="14851" max="14851" width="57.1640625" style="56" customWidth="1"/>
    <col min="14852" max="14852" width="10.5" style="56" customWidth="1"/>
    <col min="14853" max="14854" width="12.83203125" style="56" customWidth="1"/>
    <col min="14855" max="15104" width="9.33203125" style="56"/>
    <col min="15105" max="15105" width="7.5" style="56" customWidth="1"/>
    <col min="15106" max="15106" width="15.83203125" style="56" customWidth="1"/>
    <col min="15107" max="15107" width="57.1640625" style="56" customWidth="1"/>
    <col min="15108" max="15108" width="10.5" style="56" customWidth="1"/>
    <col min="15109" max="15110" width="12.83203125" style="56" customWidth="1"/>
    <col min="15111" max="15360" width="9.33203125" style="56"/>
    <col min="15361" max="15361" width="7.5" style="56" customWidth="1"/>
    <col min="15362" max="15362" width="15.83203125" style="56" customWidth="1"/>
    <col min="15363" max="15363" width="57.1640625" style="56" customWidth="1"/>
    <col min="15364" max="15364" width="10.5" style="56" customWidth="1"/>
    <col min="15365" max="15366" width="12.83203125" style="56" customWidth="1"/>
    <col min="15367" max="15616" width="9.33203125" style="56"/>
    <col min="15617" max="15617" width="7.5" style="56" customWidth="1"/>
    <col min="15618" max="15618" width="15.83203125" style="56" customWidth="1"/>
    <col min="15619" max="15619" width="57.1640625" style="56" customWidth="1"/>
    <col min="15620" max="15620" width="10.5" style="56" customWidth="1"/>
    <col min="15621" max="15622" width="12.83203125" style="56" customWidth="1"/>
    <col min="15623" max="15872" width="9.33203125" style="56"/>
    <col min="15873" max="15873" width="7.5" style="56" customWidth="1"/>
    <col min="15874" max="15874" width="15.83203125" style="56" customWidth="1"/>
    <col min="15875" max="15875" width="57.1640625" style="56" customWidth="1"/>
    <col min="15876" max="15876" width="10.5" style="56" customWidth="1"/>
    <col min="15877" max="15878" width="12.83203125" style="56" customWidth="1"/>
    <col min="15879" max="16128" width="9.33203125" style="56"/>
    <col min="16129" max="16129" width="7.5" style="56" customWidth="1"/>
    <col min="16130" max="16130" width="15.83203125" style="56" customWidth="1"/>
    <col min="16131" max="16131" width="57.1640625" style="56" customWidth="1"/>
    <col min="16132" max="16132" width="10.5" style="56" customWidth="1"/>
    <col min="16133" max="16134" width="12.83203125" style="56" customWidth="1"/>
    <col min="16135" max="16384" width="9.33203125" style="56"/>
  </cols>
  <sheetData>
    <row r="1" spans="1:8" ht="16.5" x14ac:dyDescent="0.2">
      <c r="A1" s="188" t="s">
        <v>847</v>
      </c>
      <c r="B1" s="188"/>
      <c r="C1" s="188"/>
      <c r="D1" s="188"/>
      <c r="E1" s="188"/>
      <c r="F1" s="188"/>
      <c r="G1" s="188"/>
      <c r="H1" s="188"/>
    </row>
    <row r="2" spans="1:8" ht="15" x14ac:dyDescent="0.25">
      <c r="A2" s="112"/>
      <c r="B2" s="112"/>
      <c r="C2" s="112"/>
      <c r="D2" s="112"/>
      <c r="E2" s="112"/>
      <c r="F2" s="112"/>
      <c r="G2" s="112"/>
      <c r="H2" s="112"/>
    </row>
    <row r="3" spans="1:8" ht="13.5" x14ac:dyDescent="0.2">
      <c r="A3" s="186" t="s">
        <v>625</v>
      </c>
      <c r="B3" s="186"/>
      <c r="C3" s="186"/>
      <c r="D3" s="186"/>
      <c r="E3" s="186"/>
      <c r="F3" s="186"/>
      <c r="G3" s="186"/>
      <c r="H3" s="186"/>
    </row>
    <row r="4" spans="1:8" x14ac:dyDescent="0.2">
      <c r="A4" s="187" t="s">
        <v>626</v>
      </c>
      <c r="B4" s="187"/>
      <c r="C4" s="187"/>
      <c r="D4" s="187"/>
      <c r="E4" s="187"/>
      <c r="F4" s="187"/>
      <c r="G4" s="187"/>
      <c r="H4" s="187"/>
    </row>
    <row r="5" spans="1:8" ht="15" x14ac:dyDescent="0.25">
      <c r="A5" s="112"/>
      <c r="B5" s="112"/>
      <c r="C5" s="112"/>
      <c r="D5" s="112"/>
      <c r="E5" s="112"/>
      <c r="F5" s="112"/>
      <c r="G5" s="112"/>
      <c r="H5" s="112"/>
    </row>
    <row r="6" spans="1:8" x14ac:dyDescent="0.2">
      <c r="A6" s="194" t="s">
        <v>627</v>
      </c>
      <c r="B6" s="196" t="s">
        <v>628</v>
      </c>
      <c r="C6" s="194" t="s">
        <v>629</v>
      </c>
      <c r="D6" s="194" t="s">
        <v>630</v>
      </c>
      <c r="E6" s="191" t="s">
        <v>631</v>
      </c>
      <c r="F6" s="192"/>
      <c r="G6" s="192"/>
      <c r="H6" s="193"/>
    </row>
    <row r="7" spans="1:8" ht="38.25" customHeight="1" x14ac:dyDescent="0.2">
      <c r="A7" s="195"/>
      <c r="B7" s="197"/>
      <c r="C7" s="195"/>
      <c r="D7" s="195"/>
      <c r="E7" s="189" t="s">
        <v>632</v>
      </c>
      <c r="F7" s="190"/>
      <c r="G7" s="189" t="s">
        <v>633</v>
      </c>
      <c r="H7" s="190"/>
    </row>
    <row r="8" spans="1:8" x14ac:dyDescent="0.2">
      <c r="A8" s="121" t="s">
        <v>36</v>
      </c>
      <c r="B8" s="121" t="s">
        <v>43</v>
      </c>
      <c r="C8" s="121" t="s">
        <v>45</v>
      </c>
      <c r="D8" s="121" t="s">
        <v>49</v>
      </c>
      <c r="E8" s="189" t="s">
        <v>53</v>
      </c>
      <c r="F8" s="190"/>
      <c r="G8" s="189" t="s">
        <v>54</v>
      </c>
      <c r="H8" s="190"/>
    </row>
    <row r="9" spans="1:8" x14ac:dyDescent="0.2">
      <c r="A9" s="122" t="s">
        <v>36</v>
      </c>
      <c r="B9" s="122" t="s">
        <v>872</v>
      </c>
      <c r="C9" s="123" t="s">
        <v>634</v>
      </c>
      <c r="D9" s="122" t="s">
        <v>229</v>
      </c>
      <c r="E9" s="182" t="s">
        <v>872</v>
      </c>
      <c r="F9" s="183"/>
      <c r="G9" s="184" t="s">
        <v>36</v>
      </c>
      <c r="H9" s="185"/>
    </row>
    <row r="10" spans="1:8" x14ac:dyDescent="0.2">
      <c r="A10" s="122" t="s">
        <v>43</v>
      </c>
      <c r="B10" s="122" t="s">
        <v>635</v>
      </c>
      <c r="C10" s="123" t="s">
        <v>636</v>
      </c>
      <c r="D10" s="122" t="s">
        <v>117</v>
      </c>
      <c r="E10" s="182" t="s">
        <v>872</v>
      </c>
      <c r="F10" s="183"/>
      <c r="G10" s="184" t="s">
        <v>43</v>
      </c>
      <c r="H10" s="185"/>
    </row>
    <row r="11" spans="1:8" x14ac:dyDescent="0.2">
      <c r="A11" s="124" t="s">
        <v>637</v>
      </c>
      <c r="B11" s="124" t="s">
        <v>638</v>
      </c>
      <c r="C11" s="125" t="s">
        <v>52</v>
      </c>
      <c r="D11" s="124" t="s">
        <v>639</v>
      </c>
      <c r="E11" s="180" t="s">
        <v>640</v>
      </c>
      <c r="F11" s="181"/>
      <c r="G11" s="180" t="s">
        <v>641</v>
      </c>
      <c r="H11" s="181"/>
    </row>
    <row r="12" spans="1:8" x14ac:dyDescent="0.2">
      <c r="A12" s="124" t="s">
        <v>642</v>
      </c>
      <c r="B12" s="124" t="s">
        <v>643</v>
      </c>
      <c r="C12" s="125" t="s">
        <v>39</v>
      </c>
      <c r="D12" s="124" t="s">
        <v>639</v>
      </c>
      <c r="E12" s="180" t="s">
        <v>109</v>
      </c>
      <c r="F12" s="181"/>
      <c r="G12" s="180" t="s">
        <v>73</v>
      </c>
      <c r="H12" s="181"/>
    </row>
    <row r="13" spans="1:8" ht="22.5" x14ac:dyDescent="0.2">
      <c r="A13" s="124" t="s">
        <v>644</v>
      </c>
      <c r="B13" s="124" t="s">
        <v>645</v>
      </c>
      <c r="C13" s="125" t="s">
        <v>646</v>
      </c>
      <c r="D13" s="124" t="s">
        <v>119</v>
      </c>
      <c r="E13" s="180" t="s">
        <v>109</v>
      </c>
      <c r="F13" s="181"/>
      <c r="G13" s="180" t="s">
        <v>73</v>
      </c>
      <c r="H13" s="181"/>
    </row>
    <row r="14" spans="1:8" x14ac:dyDescent="0.2">
      <c r="A14" s="124" t="s">
        <v>647</v>
      </c>
      <c r="B14" s="124" t="s">
        <v>648</v>
      </c>
      <c r="C14" s="125" t="s">
        <v>649</v>
      </c>
      <c r="D14" s="124" t="s">
        <v>117</v>
      </c>
      <c r="E14" s="180" t="s">
        <v>36</v>
      </c>
      <c r="F14" s="181"/>
      <c r="G14" s="180" t="s">
        <v>43</v>
      </c>
      <c r="H14" s="181"/>
    </row>
    <row r="15" spans="1:8" x14ac:dyDescent="0.2">
      <c r="A15" s="122" t="s">
        <v>45</v>
      </c>
      <c r="B15" s="122" t="s">
        <v>872</v>
      </c>
      <c r="C15" s="123" t="s">
        <v>650</v>
      </c>
      <c r="D15" s="122" t="s">
        <v>229</v>
      </c>
      <c r="E15" s="182" t="s">
        <v>872</v>
      </c>
      <c r="F15" s="183"/>
      <c r="G15" s="184" t="s">
        <v>36</v>
      </c>
      <c r="H15" s="185"/>
    </row>
    <row r="16" spans="1:8" x14ac:dyDescent="0.2">
      <c r="A16" s="122" t="s">
        <v>49</v>
      </c>
      <c r="B16" s="122" t="s">
        <v>872</v>
      </c>
      <c r="C16" s="123" t="s">
        <v>651</v>
      </c>
      <c r="D16" s="122" t="s">
        <v>229</v>
      </c>
      <c r="E16" s="182" t="s">
        <v>872</v>
      </c>
      <c r="F16" s="183"/>
      <c r="G16" s="184" t="s">
        <v>36</v>
      </c>
      <c r="H16" s="185"/>
    </row>
    <row r="17" spans="1:8" x14ac:dyDescent="0.2">
      <c r="A17" s="122" t="s">
        <v>53</v>
      </c>
      <c r="B17" s="122" t="s">
        <v>652</v>
      </c>
      <c r="C17" s="123" t="s">
        <v>653</v>
      </c>
      <c r="D17" s="122" t="s">
        <v>117</v>
      </c>
      <c r="E17" s="182" t="s">
        <v>872</v>
      </c>
      <c r="F17" s="183"/>
      <c r="G17" s="184" t="s">
        <v>66</v>
      </c>
      <c r="H17" s="185"/>
    </row>
    <row r="18" spans="1:8" x14ac:dyDescent="0.2">
      <c r="A18" s="124" t="s">
        <v>654</v>
      </c>
      <c r="B18" s="124" t="s">
        <v>638</v>
      </c>
      <c r="C18" s="125" t="s">
        <v>52</v>
      </c>
      <c r="D18" s="124" t="s">
        <v>639</v>
      </c>
      <c r="E18" s="180" t="s">
        <v>655</v>
      </c>
      <c r="F18" s="181"/>
      <c r="G18" s="180" t="s">
        <v>656</v>
      </c>
      <c r="H18" s="181"/>
    </row>
    <row r="19" spans="1:8" x14ac:dyDescent="0.2">
      <c r="A19" s="124" t="s">
        <v>657</v>
      </c>
      <c r="B19" s="124" t="s">
        <v>643</v>
      </c>
      <c r="C19" s="125" t="s">
        <v>39</v>
      </c>
      <c r="D19" s="124" t="s">
        <v>639</v>
      </c>
      <c r="E19" s="180" t="s">
        <v>144</v>
      </c>
      <c r="F19" s="181"/>
      <c r="G19" s="180" t="s">
        <v>198</v>
      </c>
      <c r="H19" s="181"/>
    </row>
    <row r="20" spans="1:8" ht="21" x14ac:dyDescent="0.2">
      <c r="A20" s="122" t="s">
        <v>54</v>
      </c>
      <c r="B20" s="122" t="s">
        <v>872</v>
      </c>
      <c r="C20" s="123" t="s">
        <v>658</v>
      </c>
      <c r="D20" s="122" t="s">
        <v>117</v>
      </c>
      <c r="E20" s="182" t="s">
        <v>872</v>
      </c>
      <c r="F20" s="183"/>
      <c r="G20" s="184" t="s">
        <v>64</v>
      </c>
      <c r="H20" s="185"/>
    </row>
    <row r="21" spans="1:8" ht="21" x14ac:dyDescent="0.2">
      <c r="A21" s="122" t="s">
        <v>63</v>
      </c>
      <c r="B21" s="122" t="s">
        <v>872</v>
      </c>
      <c r="C21" s="123" t="s">
        <v>659</v>
      </c>
      <c r="D21" s="122" t="s">
        <v>117</v>
      </c>
      <c r="E21" s="182" t="s">
        <v>872</v>
      </c>
      <c r="F21" s="183"/>
      <c r="G21" s="184" t="s">
        <v>36</v>
      </c>
      <c r="H21" s="185"/>
    </row>
    <row r="22" spans="1:8" x14ac:dyDescent="0.2">
      <c r="A22" s="122" t="s">
        <v>64</v>
      </c>
      <c r="B22" s="122" t="s">
        <v>872</v>
      </c>
      <c r="C22" s="123" t="s">
        <v>660</v>
      </c>
      <c r="D22" s="122" t="s">
        <v>117</v>
      </c>
      <c r="E22" s="182" t="s">
        <v>872</v>
      </c>
      <c r="F22" s="183"/>
      <c r="G22" s="184" t="s">
        <v>36</v>
      </c>
      <c r="H22" s="185"/>
    </row>
    <row r="23" spans="1:8" x14ac:dyDescent="0.2">
      <c r="A23" s="122" t="s">
        <v>65</v>
      </c>
      <c r="B23" s="122" t="s">
        <v>872</v>
      </c>
      <c r="C23" s="123" t="s">
        <v>661</v>
      </c>
      <c r="D23" s="122" t="s">
        <v>117</v>
      </c>
      <c r="E23" s="182" t="s">
        <v>872</v>
      </c>
      <c r="F23" s="183"/>
      <c r="G23" s="184" t="s">
        <v>43</v>
      </c>
      <c r="H23" s="185"/>
    </row>
    <row r="24" spans="1:8" x14ac:dyDescent="0.2">
      <c r="A24" s="122" t="s">
        <v>66</v>
      </c>
      <c r="B24" s="122" t="s">
        <v>872</v>
      </c>
      <c r="C24" s="123" t="s">
        <v>662</v>
      </c>
      <c r="D24" s="122" t="s">
        <v>117</v>
      </c>
      <c r="E24" s="182" t="s">
        <v>872</v>
      </c>
      <c r="F24" s="183"/>
      <c r="G24" s="184" t="s">
        <v>36</v>
      </c>
      <c r="H24" s="185"/>
    </row>
    <row r="25" spans="1:8" x14ac:dyDescent="0.2">
      <c r="A25" s="122" t="s">
        <v>67</v>
      </c>
      <c r="B25" s="122" t="s">
        <v>872</v>
      </c>
      <c r="C25" s="123" t="s">
        <v>663</v>
      </c>
      <c r="D25" s="122" t="s">
        <v>117</v>
      </c>
      <c r="E25" s="182" t="s">
        <v>872</v>
      </c>
      <c r="F25" s="183"/>
      <c r="G25" s="184" t="s">
        <v>36</v>
      </c>
      <c r="H25" s="185"/>
    </row>
    <row r="26" spans="1:8" x14ac:dyDescent="0.2">
      <c r="A26" s="122" t="s">
        <v>68</v>
      </c>
      <c r="B26" s="122" t="s">
        <v>872</v>
      </c>
      <c r="C26" s="123" t="s">
        <v>664</v>
      </c>
      <c r="D26" s="122" t="s">
        <v>117</v>
      </c>
      <c r="E26" s="182" t="s">
        <v>872</v>
      </c>
      <c r="F26" s="183"/>
      <c r="G26" s="184" t="s">
        <v>36</v>
      </c>
      <c r="H26" s="185"/>
    </row>
    <row r="27" spans="1:8" x14ac:dyDescent="0.2">
      <c r="A27" s="122" t="s">
        <v>71</v>
      </c>
      <c r="B27" s="122" t="s">
        <v>872</v>
      </c>
      <c r="C27" s="123" t="s">
        <v>665</v>
      </c>
      <c r="D27" s="122" t="s">
        <v>117</v>
      </c>
      <c r="E27" s="182" t="s">
        <v>872</v>
      </c>
      <c r="F27" s="183"/>
      <c r="G27" s="184" t="s">
        <v>49</v>
      </c>
      <c r="H27" s="185"/>
    </row>
    <row r="28" spans="1:8" x14ac:dyDescent="0.2">
      <c r="A28" s="122" t="s">
        <v>72</v>
      </c>
      <c r="B28" s="122" t="s">
        <v>872</v>
      </c>
      <c r="C28" s="123" t="s">
        <v>666</v>
      </c>
      <c r="D28" s="122" t="s">
        <v>117</v>
      </c>
      <c r="E28" s="182" t="s">
        <v>872</v>
      </c>
      <c r="F28" s="183"/>
      <c r="G28" s="184" t="s">
        <v>45</v>
      </c>
      <c r="H28" s="185"/>
    </row>
    <row r="29" spans="1:8" x14ac:dyDescent="0.2">
      <c r="A29" s="122" t="s">
        <v>74</v>
      </c>
      <c r="B29" s="122" t="s">
        <v>872</v>
      </c>
      <c r="C29" s="123" t="s">
        <v>667</v>
      </c>
      <c r="D29" s="122" t="s">
        <v>117</v>
      </c>
      <c r="E29" s="182" t="s">
        <v>872</v>
      </c>
      <c r="F29" s="183"/>
      <c r="G29" s="184" t="s">
        <v>49</v>
      </c>
      <c r="H29" s="185"/>
    </row>
    <row r="30" spans="1:8" ht="15" customHeight="1" x14ac:dyDescent="0.2">
      <c r="A30" s="122" t="s">
        <v>79</v>
      </c>
      <c r="B30" s="122" t="s">
        <v>668</v>
      </c>
      <c r="C30" s="123" t="s">
        <v>669</v>
      </c>
      <c r="D30" s="122" t="s">
        <v>117</v>
      </c>
      <c r="E30" s="182" t="s">
        <v>872</v>
      </c>
      <c r="F30" s="183"/>
      <c r="G30" s="184" t="s">
        <v>45</v>
      </c>
      <c r="H30" s="185"/>
    </row>
    <row r="31" spans="1:8" x14ac:dyDescent="0.2">
      <c r="A31" s="124" t="s">
        <v>670</v>
      </c>
      <c r="B31" s="124" t="s">
        <v>638</v>
      </c>
      <c r="C31" s="125" t="s">
        <v>52</v>
      </c>
      <c r="D31" s="124" t="s">
        <v>639</v>
      </c>
      <c r="E31" s="180" t="s">
        <v>252</v>
      </c>
      <c r="F31" s="181"/>
      <c r="G31" s="180" t="s">
        <v>671</v>
      </c>
      <c r="H31" s="181"/>
    </row>
    <row r="32" spans="1:8" x14ac:dyDescent="0.2">
      <c r="A32" s="124" t="s">
        <v>672</v>
      </c>
      <c r="B32" s="124" t="s">
        <v>643</v>
      </c>
      <c r="C32" s="125" t="s">
        <v>39</v>
      </c>
      <c r="D32" s="124" t="s">
        <v>639</v>
      </c>
      <c r="E32" s="180" t="s">
        <v>113</v>
      </c>
      <c r="F32" s="181"/>
      <c r="G32" s="180" t="s">
        <v>194</v>
      </c>
      <c r="H32" s="181"/>
    </row>
    <row r="33" spans="1:8" ht="22.5" x14ac:dyDescent="0.2">
      <c r="A33" s="124" t="s">
        <v>673</v>
      </c>
      <c r="B33" s="124" t="s">
        <v>674</v>
      </c>
      <c r="C33" s="125" t="s">
        <v>675</v>
      </c>
      <c r="D33" s="124" t="s">
        <v>676</v>
      </c>
      <c r="E33" s="180" t="s">
        <v>232</v>
      </c>
      <c r="F33" s="181"/>
      <c r="G33" s="180" t="s">
        <v>677</v>
      </c>
      <c r="H33" s="181"/>
    </row>
    <row r="34" spans="1:8" x14ac:dyDescent="0.2">
      <c r="A34" s="124" t="s">
        <v>678</v>
      </c>
      <c r="B34" s="124" t="s">
        <v>679</v>
      </c>
      <c r="C34" s="125" t="s">
        <v>680</v>
      </c>
      <c r="D34" s="124" t="s">
        <v>676</v>
      </c>
      <c r="E34" s="180" t="s">
        <v>198</v>
      </c>
      <c r="F34" s="181"/>
      <c r="G34" s="180" t="s">
        <v>120</v>
      </c>
      <c r="H34" s="181"/>
    </row>
    <row r="35" spans="1:8" ht="22.5" x14ac:dyDescent="0.2">
      <c r="A35" s="124" t="s">
        <v>681</v>
      </c>
      <c r="B35" s="124" t="s">
        <v>645</v>
      </c>
      <c r="C35" s="125" t="s">
        <v>646</v>
      </c>
      <c r="D35" s="124" t="s">
        <v>119</v>
      </c>
      <c r="E35" s="180" t="s">
        <v>238</v>
      </c>
      <c r="F35" s="181"/>
      <c r="G35" s="180" t="s">
        <v>682</v>
      </c>
      <c r="H35" s="181"/>
    </row>
    <row r="36" spans="1:8" x14ac:dyDescent="0.2">
      <c r="A36" s="122" t="s">
        <v>81</v>
      </c>
      <c r="B36" s="122" t="s">
        <v>872</v>
      </c>
      <c r="C36" s="123" t="s">
        <v>683</v>
      </c>
      <c r="D36" s="122" t="s">
        <v>229</v>
      </c>
      <c r="E36" s="182" t="s">
        <v>872</v>
      </c>
      <c r="F36" s="183"/>
      <c r="G36" s="184" t="s">
        <v>45</v>
      </c>
      <c r="H36" s="185"/>
    </row>
    <row r="37" spans="1:8" ht="42" x14ac:dyDescent="0.2">
      <c r="A37" s="122" t="s">
        <v>82</v>
      </c>
      <c r="B37" s="122" t="s">
        <v>684</v>
      </c>
      <c r="C37" s="123" t="s">
        <v>685</v>
      </c>
      <c r="D37" s="122" t="s">
        <v>686</v>
      </c>
      <c r="E37" s="182" t="s">
        <v>872</v>
      </c>
      <c r="F37" s="183"/>
      <c r="G37" s="184" t="s">
        <v>82</v>
      </c>
      <c r="H37" s="185"/>
    </row>
    <row r="38" spans="1:8" x14ac:dyDescent="0.2">
      <c r="A38" s="124" t="s">
        <v>121</v>
      </c>
      <c r="B38" s="124" t="s">
        <v>638</v>
      </c>
      <c r="C38" s="125" t="s">
        <v>52</v>
      </c>
      <c r="D38" s="124" t="s">
        <v>639</v>
      </c>
      <c r="E38" s="180" t="s">
        <v>253</v>
      </c>
      <c r="F38" s="181"/>
      <c r="G38" s="180" t="s">
        <v>687</v>
      </c>
      <c r="H38" s="181"/>
    </row>
    <row r="39" spans="1:8" x14ac:dyDescent="0.2">
      <c r="A39" s="124" t="s">
        <v>122</v>
      </c>
      <c r="B39" s="124" t="s">
        <v>679</v>
      </c>
      <c r="C39" s="125" t="s">
        <v>680</v>
      </c>
      <c r="D39" s="124" t="s">
        <v>676</v>
      </c>
      <c r="E39" s="180" t="s">
        <v>204</v>
      </c>
      <c r="F39" s="181"/>
      <c r="G39" s="180" t="s">
        <v>256</v>
      </c>
      <c r="H39" s="181"/>
    </row>
    <row r="40" spans="1:8" x14ac:dyDescent="0.2">
      <c r="A40" s="124" t="s">
        <v>123</v>
      </c>
      <c r="B40" s="124" t="s">
        <v>688</v>
      </c>
      <c r="C40" s="125" t="s">
        <v>254</v>
      </c>
      <c r="D40" s="124" t="s">
        <v>676</v>
      </c>
      <c r="E40" s="180" t="s">
        <v>255</v>
      </c>
      <c r="F40" s="181"/>
      <c r="G40" s="180" t="s">
        <v>689</v>
      </c>
      <c r="H40" s="181"/>
    </row>
    <row r="41" spans="1:8" x14ac:dyDescent="0.2">
      <c r="A41" s="124" t="s">
        <v>124</v>
      </c>
      <c r="B41" s="124" t="s">
        <v>690</v>
      </c>
      <c r="C41" s="125" t="s">
        <v>257</v>
      </c>
      <c r="D41" s="124" t="s">
        <v>691</v>
      </c>
      <c r="E41" s="180" t="s">
        <v>258</v>
      </c>
      <c r="F41" s="181"/>
      <c r="G41" s="180" t="s">
        <v>692</v>
      </c>
      <c r="H41" s="181"/>
    </row>
    <row r="42" spans="1:8" x14ac:dyDescent="0.2">
      <c r="A42" s="124" t="s">
        <v>125</v>
      </c>
      <c r="B42" s="124" t="s">
        <v>693</v>
      </c>
      <c r="C42" s="125" t="s">
        <v>694</v>
      </c>
      <c r="D42" s="124" t="s">
        <v>242</v>
      </c>
      <c r="E42" s="180" t="s">
        <v>256</v>
      </c>
      <c r="F42" s="181"/>
      <c r="G42" s="180" t="s">
        <v>201</v>
      </c>
      <c r="H42" s="181"/>
    </row>
    <row r="43" spans="1:8" x14ac:dyDescent="0.2">
      <c r="A43" s="124" t="s">
        <v>695</v>
      </c>
      <c r="B43" s="124" t="s">
        <v>696</v>
      </c>
      <c r="C43" s="125" t="s">
        <v>259</v>
      </c>
      <c r="D43" s="124" t="s">
        <v>697</v>
      </c>
      <c r="E43" s="180" t="s">
        <v>233</v>
      </c>
      <c r="F43" s="181"/>
      <c r="G43" s="180" t="s">
        <v>698</v>
      </c>
      <c r="H43" s="181"/>
    </row>
    <row r="44" spans="1:8" x14ac:dyDescent="0.2">
      <c r="A44" s="124" t="s">
        <v>699</v>
      </c>
      <c r="B44" s="124" t="s">
        <v>700</v>
      </c>
      <c r="C44" s="125" t="s">
        <v>260</v>
      </c>
      <c r="D44" s="124" t="s">
        <v>686</v>
      </c>
      <c r="E44" s="180" t="s">
        <v>140</v>
      </c>
      <c r="F44" s="181"/>
      <c r="G44" s="180" t="s">
        <v>701</v>
      </c>
      <c r="H44" s="181"/>
    </row>
    <row r="45" spans="1:8" x14ac:dyDescent="0.2">
      <c r="A45" s="122" t="s">
        <v>84</v>
      </c>
      <c r="B45" s="122" t="s">
        <v>872</v>
      </c>
      <c r="C45" s="123" t="s">
        <v>702</v>
      </c>
      <c r="D45" s="122" t="s">
        <v>75</v>
      </c>
      <c r="E45" s="182" t="s">
        <v>872</v>
      </c>
      <c r="F45" s="183"/>
      <c r="G45" s="184" t="s">
        <v>703</v>
      </c>
      <c r="H45" s="185"/>
    </row>
    <row r="46" spans="1:8" ht="21" x14ac:dyDescent="0.2">
      <c r="A46" s="122" t="s">
        <v>85</v>
      </c>
      <c r="B46" s="122" t="s">
        <v>872</v>
      </c>
      <c r="C46" s="123" t="s">
        <v>704</v>
      </c>
      <c r="D46" s="122" t="s">
        <v>75</v>
      </c>
      <c r="E46" s="182" t="s">
        <v>872</v>
      </c>
      <c r="F46" s="183"/>
      <c r="G46" s="184" t="s">
        <v>265</v>
      </c>
      <c r="H46" s="185"/>
    </row>
    <row r="47" spans="1:8" x14ac:dyDescent="0.2">
      <c r="A47" s="122" t="s">
        <v>86</v>
      </c>
      <c r="B47" s="122" t="s">
        <v>872</v>
      </c>
      <c r="C47" s="123" t="s">
        <v>705</v>
      </c>
      <c r="D47" s="122" t="s">
        <v>75</v>
      </c>
      <c r="E47" s="182" t="s">
        <v>872</v>
      </c>
      <c r="F47" s="183"/>
      <c r="G47" s="184" t="s">
        <v>261</v>
      </c>
      <c r="H47" s="185"/>
    </row>
    <row r="48" spans="1:8" x14ac:dyDescent="0.2">
      <c r="A48" s="122" t="s">
        <v>87</v>
      </c>
      <c r="B48" s="122" t="s">
        <v>872</v>
      </c>
      <c r="C48" s="123" t="s">
        <v>706</v>
      </c>
      <c r="D48" s="122" t="s">
        <v>75</v>
      </c>
      <c r="E48" s="182" t="s">
        <v>872</v>
      </c>
      <c r="F48" s="183"/>
      <c r="G48" s="184" t="s">
        <v>166</v>
      </c>
      <c r="H48" s="185"/>
    </row>
    <row r="49" spans="1:8" x14ac:dyDescent="0.2">
      <c r="A49" s="122" t="s">
        <v>88</v>
      </c>
      <c r="B49" s="122" t="s">
        <v>872</v>
      </c>
      <c r="C49" s="123" t="s">
        <v>707</v>
      </c>
      <c r="D49" s="122" t="s">
        <v>75</v>
      </c>
      <c r="E49" s="182" t="s">
        <v>872</v>
      </c>
      <c r="F49" s="183"/>
      <c r="G49" s="184" t="s">
        <v>708</v>
      </c>
      <c r="H49" s="185"/>
    </row>
    <row r="50" spans="1:8" x14ac:dyDescent="0.2">
      <c r="A50" s="122" t="s">
        <v>89</v>
      </c>
      <c r="B50" s="122" t="s">
        <v>872</v>
      </c>
      <c r="C50" s="123" t="s">
        <v>709</v>
      </c>
      <c r="D50" s="122" t="s">
        <v>75</v>
      </c>
      <c r="E50" s="182" t="s">
        <v>872</v>
      </c>
      <c r="F50" s="183"/>
      <c r="G50" s="184" t="s">
        <v>137</v>
      </c>
      <c r="H50" s="185"/>
    </row>
    <row r="51" spans="1:8" x14ac:dyDescent="0.2">
      <c r="A51" s="122" t="s">
        <v>90</v>
      </c>
      <c r="B51" s="122" t="s">
        <v>872</v>
      </c>
      <c r="C51" s="123" t="s">
        <v>710</v>
      </c>
      <c r="D51" s="122" t="s">
        <v>75</v>
      </c>
      <c r="E51" s="182" t="s">
        <v>872</v>
      </c>
      <c r="F51" s="183"/>
      <c r="G51" s="184" t="s">
        <v>711</v>
      </c>
      <c r="H51" s="185"/>
    </row>
    <row r="52" spans="1:8" x14ac:dyDescent="0.2">
      <c r="A52" s="122" t="s">
        <v>91</v>
      </c>
      <c r="B52" s="122" t="s">
        <v>872</v>
      </c>
      <c r="C52" s="123" t="s">
        <v>712</v>
      </c>
      <c r="D52" s="122" t="s">
        <v>117</v>
      </c>
      <c r="E52" s="182" t="s">
        <v>872</v>
      </c>
      <c r="F52" s="183"/>
      <c r="G52" s="184" t="s">
        <v>87</v>
      </c>
      <c r="H52" s="185"/>
    </row>
    <row r="53" spans="1:8" x14ac:dyDescent="0.2">
      <c r="A53" s="122" t="s">
        <v>128</v>
      </c>
      <c r="B53" s="122" t="s">
        <v>872</v>
      </c>
      <c r="C53" s="123" t="s">
        <v>713</v>
      </c>
      <c r="D53" s="122" t="s">
        <v>117</v>
      </c>
      <c r="E53" s="182" t="s">
        <v>872</v>
      </c>
      <c r="F53" s="183"/>
      <c r="G53" s="184" t="s">
        <v>65</v>
      </c>
      <c r="H53" s="185"/>
    </row>
    <row r="54" spans="1:8" x14ac:dyDescent="0.2">
      <c r="A54" s="122" t="s">
        <v>131</v>
      </c>
      <c r="B54" s="122" t="s">
        <v>872</v>
      </c>
      <c r="C54" s="123" t="s">
        <v>714</v>
      </c>
      <c r="D54" s="122" t="s">
        <v>117</v>
      </c>
      <c r="E54" s="182" t="s">
        <v>872</v>
      </c>
      <c r="F54" s="183"/>
      <c r="G54" s="184" t="s">
        <v>36</v>
      </c>
      <c r="H54" s="185"/>
    </row>
    <row r="55" spans="1:8" x14ac:dyDescent="0.2">
      <c r="A55" s="122" t="s">
        <v>132</v>
      </c>
      <c r="B55" s="122" t="s">
        <v>715</v>
      </c>
      <c r="C55" s="123" t="s">
        <v>716</v>
      </c>
      <c r="D55" s="122" t="s">
        <v>229</v>
      </c>
      <c r="E55" s="182" t="s">
        <v>872</v>
      </c>
      <c r="F55" s="183"/>
      <c r="G55" s="184" t="s">
        <v>49</v>
      </c>
      <c r="H55" s="185"/>
    </row>
    <row r="56" spans="1:8" x14ac:dyDescent="0.2">
      <c r="A56" s="124" t="s">
        <v>133</v>
      </c>
      <c r="B56" s="124" t="s">
        <v>638</v>
      </c>
      <c r="C56" s="125" t="s">
        <v>52</v>
      </c>
      <c r="D56" s="124" t="s">
        <v>639</v>
      </c>
      <c r="E56" s="180" t="s">
        <v>244</v>
      </c>
      <c r="F56" s="181"/>
      <c r="G56" s="180" t="s">
        <v>249</v>
      </c>
      <c r="H56" s="181"/>
    </row>
    <row r="57" spans="1:8" x14ac:dyDescent="0.2">
      <c r="A57" s="124" t="s">
        <v>134</v>
      </c>
      <c r="B57" s="124" t="s">
        <v>643</v>
      </c>
      <c r="C57" s="125" t="s">
        <v>39</v>
      </c>
      <c r="D57" s="124" t="s">
        <v>639</v>
      </c>
      <c r="E57" s="180" t="s">
        <v>120</v>
      </c>
      <c r="F57" s="181"/>
      <c r="G57" s="180" t="s">
        <v>240</v>
      </c>
      <c r="H57" s="181"/>
    </row>
    <row r="58" spans="1:8" x14ac:dyDescent="0.2">
      <c r="A58" s="124" t="s">
        <v>135</v>
      </c>
      <c r="B58" s="124" t="s">
        <v>717</v>
      </c>
      <c r="C58" s="125" t="s">
        <v>718</v>
      </c>
      <c r="D58" s="124" t="s">
        <v>676</v>
      </c>
      <c r="E58" s="180" t="s">
        <v>182</v>
      </c>
      <c r="F58" s="181"/>
      <c r="G58" s="180" t="s">
        <v>194</v>
      </c>
      <c r="H58" s="181"/>
    </row>
    <row r="59" spans="1:8" ht="22.5" x14ac:dyDescent="0.2">
      <c r="A59" s="124" t="s">
        <v>136</v>
      </c>
      <c r="B59" s="124" t="s">
        <v>719</v>
      </c>
      <c r="C59" s="125" t="s">
        <v>245</v>
      </c>
      <c r="D59" s="124" t="s">
        <v>119</v>
      </c>
      <c r="E59" s="180" t="s">
        <v>246</v>
      </c>
      <c r="F59" s="181"/>
      <c r="G59" s="180" t="s">
        <v>720</v>
      </c>
      <c r="H59" s="181"/>
    </row>
    <row r="60" spans="1:8" x14ac:dyDescent="0.2">
      <c r="A60" s="122" t="s">
        <v>129</v>
      </c>
      <c r="B60" s="122" t="s">
        <v>872</v>
      </c>
      <c r="C60" s="123" t="s">
        <v>721</v>
      </c>
      <c r="D60" s="122" t="s">
        <v>117</v>
      </c>
      <c r="E60" s="182" t="s">
        <v>872</v>
      </c>
      <c r="F60" s="183"/>
      <c r="G60" s="184" t="s">
        <v>49</v>
      </c>
      <c r="H60" s="185"/>
    </row>
    <row r="61" spans="1:8" x14ac:dyDescent="0.2">
      <c r="A61" s="122" t="s">
        <v>137</v>
      </c>
      <c r="B61" s="122" t="s">
        <v>872</v>
      </c>
      <c r="C61" s="123" t="s">
        <v>722</v>
      </c>
      <c r="D61" s="122" t="s">
        <v>117</v>
      </c>
      <c r="E61" s="182" t="s">
        <v>872</v>
      </c>
      <c r="F61" s="183"/>
      <c r="G61" s="184" t="s">
        <v>49</v>
      </c>
      <c r="H61" s="185"/>
    </row>
    <row r="62" spans="1:8" x14ac:dyDescent="0.2">
      <c r="A62" s="122" t="s">
        <v>138</v>
      </c>
      <c r="B62" s="122" t="s">
        <v>872</v>
      </c>
      <c r="C62" s="123" t="s">
        <v>723</v>
      </c>
      <c r="D62" s="122" t="s">
        <v>117</v>
      </c>
      <c r="E62" s="182" t="s">
        <v>872</v>
      </c>
      <c r="F62" s="183"/>
      <c r="G62" s="184" t="s">
        <v>49</v>
      </c>
      <c r="H62" s="185"/>
    </row>
    <row r="63" spans="1:8" x14ac:dyDescent="0.2">
      <c r="A63" s="122" t="s">
        <v>139</v>
      </c>
      <c r="B63" s="122" t="s">
        <v>872</v>
      </c>
      <c r="C63" s="123" t="s">
        <v>247</v>
      </c>
      <c r="D63" s="122" t="s">
        <v>117</v>
      </c>
      <c r="E63" s="182" t="s">
        <v>872</v>
      </c>
      <c r="F63" s="183"/>
      <c r="G63" s="184" t="s">
        <v>64</v>
      </c>
      <c r="H63" s="185"/>
    </row>
    <row r="64" spans="1:8" x14ac:dyDescent="0.2">
      <c r="A64" s="122" t="s">
        <v>142</v>
      </c>
      <c r="B64" s="122" t="s">
        <v>724</v>
      </c>
      <c r="C64" s="123" t="s">
        <v>725</v>
      </c>
      <c r="D64" s="122" t="s">
        <v>229</v>
      </c>
      <c r="E64" s="182" t="s">
        <v>872</v>
      </c>
      <c r="F64" s="183"/>
      <c r="G64" s="184" t="s">
        <v>36</v>
      </c>
      <c r="H64" s="185"/>
    </row>
    <row r="65" spans="1:8" x14ac:dyDescent="0.2">
      <c r="A65" s="124" t="s">
        <v>726</v>
      </c>
      <c r="B65" s="124" t="s">
        <v>638</v>
      </c>
      <c r="C65" s="125" t="s">
        <v>52</v>
      </c>
      <c r="D65" s="124" t="s">
        <v>639</v>
      </c>
      <c r="E65" s="180" t="s">
        <v>248</v>
      </c>
      <c r="F65" s="181"/>
      <c r="G65" s="180" t="s">
        <v>248</v>
      </c>
      <c r="H65" s="181"/>
    </row>
    <row r="66" spans="1:8" x14ac:dyDescent="0.2">
      <c r="A66" s="124" t="s">
        <v>727</v>
      </c>
      <c r="B66" s="124" t="s">
        <v>643</v>
      </c>
      <c r="C66" s="125" t="s">
        <v>39</v>
      </c>
      <c r="D66" s="124" t="s">
        <v>639</v>
      </c>
      <c r="E66" s="180" t="s">
        <v>241</v>
      </c>
      <c r="F66" s="181"/>
      <c r="G66" s="180" t="s">
        <v>241</v>
      </c>
      <c r="H66" s="181"/>
    </row>
    <row r="67" spans="1:8" x14ac:dyDescent="0.2">
      <c r="A67" s="124" t="s">
        <v>728</v>
      </c>
      <c r="B67" s="124" t="s">
        <v>717</v>
      </c>
      <c r="C67" s="125" t="s">
        <v>718</v>
      </c>
      <c r="D67" s="124" t="s">
        <v>676</v>
      </c>
      <c r="E67" s="180" t="s">
        <v>250</v>
      </c>
      <c r="F67" s="181"/>
      <c r="G67" s="180" t="s">
        <v>250</v>
      </c>
      <c r="H67" s="181"/>
    </row>
    <row r="68" spans="1:8" ht="22.5" x14ac:dyDescent="0.2">
      <c r="A68" s="124" t="s">
        <v>729</v>
      </c>
      <c r="B68" s="124" t="s">
        <v>719</v>
      </c>
      <c r="C68" s="125" t="s">
        <v>245</v>
      </c>
      <c r="D68" s="124" t="s">
        <v>119</v>
      </c>
      <c r="E68" s="180" t="s">
        <v>251</v>
      </c>
      <c r="F68" s="181"/>
      <c r="G68" s="180" t="s">
        <v>251</v>
      </c>
      <c r="H68" s="181"/>
    </row>
    <row r="69" spans="1:8" x14ac:dyDescent="0.2">
      <c r="A69" s="122" t="s">
        <v>143</v>
      </c>
      <c r="B69" s="122" t="s">
        <v>872</v>
      </c>
      <c r="C69" s="123" t="s">
        <v>730</v>
      </c>
      <c r="D69" s="122" t="s">
        <v>117</v>
      </c>
      <c r="E69" s="182" t="s">
        <v>872</v>
      </c>
      <c r="F69" s="183"/>
      <c r="G69" s="184" t="s">
        <v>36</v>
      </c>
      <c r="H69" s="185"/>
    </row>
    <row r="70" spans="1:8" ht="42" x14ac:dyDescent="0.2">
      <c r="A70" s="122" t="s">
        <v>145</v>
      </c>
      <c r="B70" s="122" t="s">
        <v>668</v>
      </c>
      <c r="C70" s="123" t="s">
        <v>731</v>
      </c>
      <c r="D70" s="122" t="s">
        <v>117</v>
      </c>
      <c r="E70" s="182" t="s">
        <v>872</v>
      </c>
      <c r="F70" s="183"/>
      <c r="G70" s="184" t="s">
        <v>36</v>
      </c>
      <c r="H70" s="185"/>
    </row>
    <row r="71" spans="1:8" x14ac:dyDescent="0.2">
      <c r="A71" s="124" t="s">
        <v>732</v>
      </c>
      <c r="B71" s="124" t="s">
        <v>638</v>
      </c>
      <c r="C71" s="125" t="s">
        <v>52</v>
      </c>
      <c r="D71" s="124" t="s">
        <v>639</v>
      </c>
      <c r="E71" s="180" t="s">
        <v>252</v>
      </c>
      <c r="F71" s="181"/>
      <c r="G71" s="180" t="s">
        <v>252</v>
      </c>
      <c r="H71" s="181"/>
    </row>
    <row r="72" spans="1:8" x14ac:dyDescent="0.2">
      <c r="A72" s="124" t="s">
        <v>733</v>
      </c>
      <c r="B72" s="124" t="s">
        <v>643</v>
      </c>
      <c r="C72" s="125" t="s">
        <v>39</v>
      </c>
      <c r="D72" s="124" t="s">
        <v>639</v>
      </c>
      <c r="E72" s="180" t="s">
        <v>113</v>
      </c>
      <c r="F72" s="181"/>
      <c r="G72" s="180" t="s">
        <v>113</v>
      </c>
      <c r="H72" s="181"/>
    </row>
    <row r="73" spans="1:8" ht="22.5" x14ac:dyDescent="0.2">
      <c r="A73" s="124" t="s">
        <v>734</v>
      </c>
      <c r="B73" s="124" t="s">
        <v>674</v>
      </c>
      <c r="C73" s="125" t="s">
        <v>675</v>
      </c>
      <c r="D73" s="124" t="s">
        <v>676</v>
      </c>
      <c r="E73" s="180" t="s">
        <v>232</v>
      </c>
      <c r="F73" s="181"/>
      <c r="G73" s="180" t="s">
        <v>232</v>
      </c>
      <c r="H73" s="181"/>
    </row>
    <row r="74" spans="1:8" x14ac:dyDescent="0.2">
      <c r="A74" s="124" t="s">
        <v>735</v>
      </c>
      <c r="B74" s="124" t="s">
        <v>679</v>
      </c>
      <c r="C74" s="125" t="s">
        <v>680</v>
      </c>
      <c r="D74" s="124" t="s">
        <v>676</v>
      </c>
      <c r="E74" s="180" t="s">
        <v>198</v>
      </c>
      <c r="F74" s="181"/>
      <c r="G74" s="180" t="s">
        <v>198</v>
      </c>
      <c r="H74" s="181"/>
    </row>
    <row r="75" spans="1:8" ht="22.5" x14ac:dyDescent="0.2">
      <c r="A75" s="124" t="s">
        <v>736</v>
      </c>
      <c r="B75" s="124" t="s">
        <v>645</v>
      </c>
      <c r="C75" s="125" t="s">
        <v>646</v>
      </c>
      <c r="D75" s="124" t="s">
        <v>119</v>
      </c>
      <c r="E75" s="180" t="s">
        <v>238</v>
      </c>
      <c r="F75" s="181"/>
      <c r="G75" s="180" t="s">
        <v>238</v>
      </c>
      <c r="H75" s="181"/>
    </row>
    <row r="76" spans="1:8" x14ac:dyDescent="0.2">
      <c r="A76" s="122" t="s">
        <v>116</v>
      </c>
      <c r="B76" s="122" t="s">
        <v>872</v>
      </c>
      <c r="C76" s="123" t="s">
        <v>737</v>
      </c>
      <c r="D76" s="122" t="s">
        <v>229</v>
      </c>
      <c r="E76" s="182" t="s">
        <v>872</v>
      </c>
      <c r="F76" s="183"/>
      <c r="G76" s="184" t="s">
        <v>36</v>
      </c>
      <c r="H76" s="185"/>
    </row>
    <row r="77" spans="1:8" ht="42" x14ac:dyDescent="0.2">
      <c r="A77" s="122" t="s">
        <v>148</v>
      </c>
      <c r="B77" s="122" t="s">
        <v>668</v>
      </c>
      <c r="C77" s="123" t="s">
        <v>731</v>
      </c>
      <c r="D77" s="122" t="s">
        <v>117</v>
      </c>
      <c r="E77" s="182" t="s">
        <v>872</v>
      </c>
      <c r="F77" s="183"/>
      <c r="G77" s="184" t="s">
        <v>45</v>
      </c>
      <c r="H77" s="185"/>
    </row>
    <row r="78" spans="1:8" x14ac:dyDescent="0.2">
      <c r="A78" s="124" t="s">
        <v>738</v>
      </c>
      <c r="B78" s="124" t="s">
        <v>638</v>
      </c>
      <c r="C78" s="125" t="s">
        <v>52</v>
      </c>
      <c r="D78" s="124" t="s">
        <v>639</v>
      </c>
      <c r="E78" s="180" t="s">
        <v>252</v>
      </c>
      <c r="F78" s="181"/>
      <c r="G78" s="180" t="s">
        <v>671</v>
      </c>
      <c r="H78" s="181"/>
    </row>
    <row r="79" spans="1:8" x14ac:dyDescent="0.2">
      <c r="A79" s="124" t="s">
        <v>739</v>
      </c>
      <c r="B79" s="124" t="s">
        <v>643</v>
      </c>
      <c r="C79" s="125" t="s">
        <v>39</v>
      </c>
      <c r="D79" s="124" t="s">
        <v>639</v>
      </c>
      <c r="E79" s="180" t="s">
        <v>113</v>
      </c>
      <c r="F79" s="181"/>
      <c r="G79" s="180" t="s">
        <v>194</v>
      </c>
      <c r="H79" s="181"/>
    </row>
    <row r="80" spans="1:8" ht="22.5" x14ac:dyDescent="0.2">
      <c r="A80" s="124" t="s">
        <v>740</v>
      </c>
      <c r="B80" s="124" t="s">
        <v>674</v>
      </c>
      <c r="C80" s="125" t="s">
        <v>675</v>
      </c>
      <c r="D80" s="124" t="s">
        <v>676</v>
      </c>
      <c r="E80" s="180" t="s">
        <v>232</v>
      </c>
      <c r="F80" s="181"/>
      <c r="G80" s="180" t="s">
        <v>677</v>
      </c>
      <c r="H80" s="181"/>
    </row>
    <row r="81" spans="1:8" x14ac:dyDescent="0.2">
      <c r="A81" s="124" t="s">
        <v>741</v>
      </c>
      <c r="B81" s="124" t="s">
        <v>679</v>
      </c>
      <c r="C81" s="125" t="s">
        <v>680</v>
      </c>
      <c r="D81" s="124" t="s">
        <v>676</v>
      </c>
      <c r="E81" s="180" t="s">
        <v>198</v>
      </c>
      <c r="F81" s="181"/>
      <c r="G81" s="180" t="s">
        <v>120</v>
      </c>
      <c r="H81" s="181"/>
    </row>
    <row r="82" spans="1:8" ht="22.5" x14ac:dyDescent="0.2">
      <c r="A82" s="124" t="s">
        <v>742</v>
      </c>
      <c r="B82" s="124" t="s">
        <v>645</v>
      </c>
      <c r="C82" s="125" t="s">
        <v>646</v>
      </c>
      <c r="D82" s="124" t="s">
        <v>119</v>
      </c>
      <c r="E82" s="180" t="s">
        <v>238</v>
      </c>
      <c r="F82" s="181"/>
      <c r="G82" s="180" t="s">
        <v>682</v>
      </c>
      <c r="H82" s="181"/>
    </row>
    <row r="83" spans="1:8" x14ac:dyDescent="0.2">
      <c r="A83" s="122" t="s">
        <v>149</v>
      </c>
      <c r="B83" s="122" t="s">
        <v>872</v>
      </c>
      <c r="C83" s="123" t="s">
        <v>743</v>
      </c>
      <c r="D83" s="122" t="s">
        <v>117</v>
      </c>
      <c r="E83" s="182" t="s">
        <v>872</v>
      </c>
      <c r="F83" s="183"/>
      <c r="G83" s="184" t="s">
        <v>43</v>
      </c>
      <c r="H83" s="185"/>
    </row>
    <row r="84" spans="1:8" x14ac:dyDescent="0.2">
      <c r="A84" s="122" t="s">
        <v>150</v>
      </c>
      <c r="B84" s="122" t="s">
        <v>872</v>
      </c>
      <c r="C84" s="123" t="s">
        <v>744</v>
      </c>
      <c r="D84" s="122" t="s">
        <v>117</v>
      </c>
      <c r="E84" s="182" t="s">
        <v>872</v>
      </c>
      <c r="F84" s="183"/>
      <c r="G84" s="184" t="s">
        <v>36</v>
      </c>
      <c r="H84" s="185"/>
    </row>
    <row r="85" spans="1:8" ht="21" x14ac:dyDescent="0.2">
      <c r="A85" s="122" t="s">
        <v>151</v>
      </c>
      <c r="B85" s="122" t="s">
        <v>745</v>
      </c>
      <c r="C85" s="123" t="s">
        <v>746</v>
      </c>
      <c r="D85" s="122" t="s">
        <v>117</v>
      </c>
      <c r="E85" s="182" t="s">
        <v>872</v>
      </c>
      <c r="F85" s="183"/>
      <c r="G85" s="184" t="s">
        <v>43</v>
      </c>
      <c r="H85" s="185"/>
    </row>
    <row r="86" spans="1:8" x14ac:dyDescent="0.2">
      <c r="A86" s="124" t="s">
        <v>747</v>
      </c>
      <c r="B86" s="124" t="s">
        <v>638</v>
      </c>
      <c r="C86" s="125" t="s">
        <v>52</v>
      </c>
      <c r="D86" s="124" t="s">
        <v>639</v>
      </c>
      <c r="E86" s="180" t="s">
        <v>748</v>
      </c>
      <c r="F86" s="181"/>
      <c r="G86" s="180" t="s">
        <v>749</v>
      </c>
      <c r="H86" s="181"/>
    </row>
    <row r="87" spans="1:8" x14ac:dyDescent="0.2">
      <c r="A87" s="122" t="s">
        <v>153</v>
      </c>
      <c r="B87" s="122" t="s">
        <v>872</v>
      </c>
      <c r="C87" s="123" t="s">
        <v>243</v>
      </c>
      <c r="D87" s="122" t="s">
        <v>229</v>
      </c>
      <c r="E87" s="182" t="s">
        <v>872</v>
      </c>
      <c r="F87" s="183"/>
      <c r="G87" s="184" t="s">
        <v>43</v>
      </c>
      <c r="H87" s="185"/>
    </row>
    <row r="88" spans="1:8" ht="31.5" x14ac:dyDescent="0.2">
      <c r="A88" s="122" t="s">
        <v>154</v>
      </c>
      <c r="B88" s="122" t="s">
        <v>750</v>
      </c>
      <c r="C88" s="123" t="s">
        <v>751</v>
      </c>
      <c r="D88" s="122" t="s">
        <v>117</v>
      </c>
      <c r="E88" s="182" t="s">
        <v>872</v>
      </c>
      <c r="F88" s="183"/>
      <c r="G88" s="184" t="s">
        <v>45</v>
      </c>
      <c r="H88" s="185"/>
    </row>
    <row r="89" spans="1:8" x14ac:dyDescent="0.2">
      <c r="A89" s="124" t="s">
        <v>752</v>
      </c>
      <c r="B89" s="124" t="s">
        <v>638</v>
      </c>
      <c r="C89" s="125" t="s">
        <v>52</v>
      </c>
      <c r="D89" s="124" t="s">
        <v>639</v>
      </c>
      <c r="E89" s="180" t="s">
        <v>267</v>
      </c>
      <c r="F89" s="181"/>
      <c r="G89" s="180" t="s">
        <v>295</v>
      </c>
      <c r="H89" s="181"/>
    </row>
    <row r="90" spans="1:8" x14ac:dyDescent="0.2">
      <c r="A90" s="122" t="s">
        <v>155</v>
      </c>
      <c r="B90" s="122" t="s">
        <v>872</v>
      </c>
      <c r="C90" s="123" t="s">
        <v>753</v>
      </c>
      <c r="D90" s="122" t="s">
        <v>117</v>
      </c>
      <c r="E90" s="182" t="s">
        <v>872</v>
      </c>
      <c r="F90" s="183"/>
      <c r="G90" s="184" t="s">
        <v>43</v>
      </c>
      <c r="H90" s="185"/>
    </row>
    <row r="91" spans="1:8" x14ac:dyDescent="0.2">
      <c r="A91" s="122" t="s">
        <v>156</v>
      </c>
      <c r="B91" s="122" t="s">
        <v>872</v>
      </c>
      <c r="C91" s="123" t="s">
        <v>754</v>
      </c>
      <c r="D91" s="122" t="s">
        <v>117</v>
      </c>
      <c r="E91" s="182" t="s">
        <v>872</v>
      </c>
      <c r="F91" s="183"/>
      <c r="G91" s="184" t="s">
        <v>36</v>
      </c>
      <c r="H91" s="185"/>
    </row>
    <row r="92" spans="1:8" x14ac:dyDescent="0.2">
      <c r="A92" s="122" t="s">
        <v>157</v>
      </c>
      <c r="B92" s="122" t="s">
        <v>872</v>
      </c>
      <c r="C92" s="123" t="s">
        <v>755</v>
      </c>
      <c r="D92" s="122" t="s">
        <v>117</v>
      </c>
      <c r="E92" s="182" t="s">
        <v>872</v>
      </c>
      <c r="F92" s="183"/>
      <c r="G92" s="184" t="s">
        <v>64</v>
      </c>
      <c r="H92" s="185"/>
    </row>
    <row r="93" spans="1:8" x14ac:dyDescent="0.2">
      <c r="A93" s="122" t="s">
        <v>158</v>
      </c>
      <c r="B93" s="122" t="s">
        <v>872</v>
      </c>
      <c r="C93" s="123" t="s">
        <v>756</v>
      </c>
      <c r="D93" s="122" t="s">
        <v>117</v>
      </c>
      <c r="E93" s="182" t="s">
        <v>872</v>
      </c>
      <c r="F93" s="183"/>
      <c r="G93" s="184" t="s">
        <v>64</v>
      </c>
      <c r="H93" s="185"/>
    </row>
    <row r="94" spans="1:8" x14ac:dyDescent="0.2">
      <c r="A94" s="122" t="s">
        <v>161</v>
      </c>
      <c r="B94" s="122" t="s">
        <v>872</v>
      </c>
      <c r="C94" s="123" t="s">
        <v>757</v>
      </c>
      <c r="D94" s="122" t="s">
        <v>117</v>
      </c>
      <c r="E94" s="182" t="s">
        <v>872</v>
      </c>
      <c r="F94" s="183"/>
      <c r="G94" s="184" t="s">
        <v>49</v>
      </c>
      <c r="H94" s="185"/>
    </row>
    <row r="95" spans="1:8" x14ac:dyDescent="0.2">
      <c r="A95" s="122" t="s">
        <v>162</v>
      </c>
      <c r="B95" s="122" t="s">
        <v>872</v>
      </c>
      <c r="C95" s="123" t="s">
        <v>758</v>
      </c>
      <c r="D95" s="122" t="s">
        <v>117</v>
      </c>
      <c r="E95" s="182" t="s">
        <v>872</v>
      </c>
      <c r="F95" s="183"/>
      <c r="G95" s="184" t="s">
        <v>49</v>
      </c>
      <c r="H95" s="185"/>
    </row>
    <row r="96" spans="1:8" ht="15" customHeight="1" x14ac:dyDescent="0.2">
      <c r="A96" s="122" t="s">
        <v>163</v>
      </c>
      <c r="B96" s="122" t="s">
        <v>872</v>
      </c>
      <c r="C96" s="123" t="s">
        <v>759</v>
      </c>
      <c r="D96" s="122" t="s">
        <v>117</v>
      </c>
      <c r="E96" s="182" t="s">
        <v>872</v>
      </c>
      <c r="F96" s="183"/>
      <c r="G96" s="184" t="s">
        <v>36</v>
      </c>
      <c r="H96" s="185"/>
    </row>
    <row r="97" spans="1:8" x14ac:dyDescent="0.2">
      <c r="A97" s="122" t="s">
        <v>164</v>
      </c>
      <c r="B97" s="122" t="s">
        <v>872</v>
      </c>
      <c r="C97" s="123" t="s">
        <v>277</v>
      </c>
      <c r="D97" s="122" t="s">
        <v>117</v>
      </c>
      <c r="E97" s="182" t="s">
        <v>872</v>
      </c>
      <c r="F97" s="183"/>
      <c r="G97" s="184" t="s">
        <v>53</v>
      </c>
      <c r="H97" s="185"/>
    </row>
    <row r="98" spans="1:8" x14ac:dyDescent="0.2">
      <c r="A98" s="122" t="s">
        <v>165</v>
      </c>
      <c r="B98" s="122" t="s">
        <v>872</v>
      </c>
      <c r="C98" s="123" t="s">
        <v>760</v>
      </c>
      <c r="D98" s="122" t="s">
        <v>117</v>
      </c>
      <c r="E98" s="182" t="s">
        <v>872</v>
      </c>
      <c r="F98" s="183"/>
      <c r="G98" s="184" t="s">
        <v>89</v>
      </c>
      <c r="H98" s="185"/>
    </row>
    <row r="99" spans="1:8" x14ac:dyDescent="0.2">
      <c r="A99" s="122" t="s">
        <v>166</v>
      </c>
      <c r="B99" s="122" t="s">
        <v>872</v>
      </c>
      <c r="C99" s="123" t="s">
        <v>761</v>
      </c>
      <c r="D99" s="122" t="s">
        <v>117</v>
      </c>
      <c r="E99" s="182" t="s">
        <v>872</v>
      </c>
      <c r="F99" s="183"/>
      <c r="G99" s="184" t="s">
        <v>68</v>
      </c>
      <c r="H99" s="185"/>
    </row>
    <row r="100" spans="1:8" x14ac:dyDescent="0.2">
      <c r="A100" s="122" t="s">
        <v>167</v>
      </c>
      <c r="B100" s="122" t="s">
        <v>872</v>
      </c>
      <c r="C100" s="123" t="s">
        <v>762</v>
      </c>
      <c r="D100" s="122" t="s">
        <v>117</v>
      </c>
      <c r="E100" s="182" t="s">
        <v>872</v>
      </c>
      <c r="F100" s="183"/>
      <c r="G100" s="184" t="s">
        <v>262</v>
      </c>
      <c r="H100" s="185"/>
    </row>
    <row r="101" spans="1:8" x14ac:dyDescent="0.2">
      <c r="A101" s="122" t="s">
        <v>168</v>
      </c>
      <c r="B101" s="122" t="s">
        <v>872</v>
      </c>
      <c r="C101" s="123" t="s">
        <v>763</v>
      </c>
      <c r="D101" s="122" t="s">
        <v>229</v>
      </c>
      <c r="E101" s="182" t="s">
        <v>872</v>
      </c>
      <c r="F101" s="183"/>
      <c r="G101" s="184" t="s">
        <v>43</v>
      </c>
      <c r="H101" s="185"/>
    </row>
    <row r="102" spans="1:8" x14ac:dyDescent="0.2">
      <c r="A102" s="122" t="s">
        <v>169</v>
      </c>
      <c r="B102" s="122" t="s">
        <v>764</v>
      </c>
      <c r="C102" s="123" t="s">
        <v>765</v>
      </c>
      <c r="D102" s="122" t="s">
        <v>697</v>
      </c>
      <c r="E102" s="182" t="s">
        <v>872</v>
      </c>
      <c r="F102" s="183"/>
      <c r="G102" s="184" t="s">
        <v>115</v>
      </c>
      <c r="H102" s="185"/>
    </row>
    <row r="103" spans="1:8" x14ac:dyDescent="0.2">
      <c r="A103" s="124" t="s">
        <v>268</v>
      </c>
      <c r="B103" s="124" t="s">
        <v>638</v>
      </c>
      <c r="C103" s="125" t="s">
        <v>52</v>
      </c>
      <c r="D103" s="124" t="s">
        <v>639</v>
      </c>
      <c r="E103" s="180" t="s">
        <v>766</v>
      </c>
      <c r="F103" s="181"/>
      <c r="G103" s="180" t="s">
        <v>767</v>
      </c>
      <c r="H103" s="181"/>
    </row>
    <row r="104" spans="1:8" x14ac:dyDescent="0.2">
      <c r="A104" s="122" t="s">
        <v>170</v>
      </c>
      <c r="B104" s="122" t="s">
        <v>872</v>
      </c>
      <c r="C104" s="123" t="s">
        <v>768</v>
      </c>
      <c r="D104" s="122" t="s">
        <v>117</v>
      </c>
      <c r="E104" s="182" t="s">
        <v>872</v>
      </c>
      <c r="F104" s="183"/>
      <c r="G104" s="184" t="s">
        <v>49</v>
      </c>
      <c r="H104" s="185"/>
    </row>
    <row r="105" spans="1:8" ht="42" x14ac:dyDescent="0.2">
      <c r="A105" s="122" t="s">
        <v>171</v>
      </c>
      <c r="B105" s="122" t="s">
        <v>684</v>
      </c>
      <c r="C105" s="123" t="s">
        <v>685</v>
      </c>
      <c r="D105" s="122" t="s">
        <v>686</v>
      </c>
      <c r="E105" s="182" t="s">
        <v>872</v>
      </c>
      <c r="F105" s="183"/>
      <c r="G105" s="184" t="s">
        <v>280</v>
      </c>
      <c r="H105" s="185"/>
    </row>
    <row r="106" spans="1:8" x14ac:dyDescent="0.2">
      <c r="A106" s="124" t="s">
        <v>269</v>
      </c>
      <c r="B106" s="124" t="s">
        <v>638</v>
      </c>
      <c r="C106" s="125" t="s">
        <v>52</v>
      </c>
      <c r="D106" s="124" t="s">
        <v>639</v>
      </c>
      <c r="E106" s="180" t="s">
        <v>253</v>
      </c>
      <c r="F106" s="181"/>
      <c r="G106" s="180" t="s">
        <v>769</v>
      </c>
      <c r="H106" s="181"/>
    </row>
    <row r="107" spans="1:8" x14ac:dyDescent="0.2">
      <c r="A107" s="124" t="s">
        <v>270</v>
      </c>
      <c r="B107" s="124" t="s">
        <v>679</v>
      </c>
      <c r="C107" s="125" t="s">
        <v>680</v>
      </c>
      <c r="D107" s="124" t="s">
        <v>676</v>
      </c>
      <c r="E107" s="180" t="s">
        <v>204</v>
      </c>
      <c r="F107" s="181"/>
      <c r="G107" s="180" t="s">
        <v>770</v>
      </c>
      <c r="H107" s="181"/>
    </row>
    <row r="108" spans="1:8" x14ac:dyDescent="0.2">
      <c r="A108" s="124" t="s">
        <v>271</v>
      </c>
      <c r="B108" s="124" t="s">
        <v>688</v>
      </c>
      <c r="C108" s="125" t="s">
        <v>254</v>
      </c>
      <c r="D108" s="124" t="s">
        <v>676</v>
      </c>
      <c r="E108" s="180" t="s">
        <v>255</v>
      </c>
      <c r="F108" s="181"/>
      <c r="G108" s="180" t="s">
        <v>771</v>
      </c>
      <c r="H108" s="181"/>
    </row>
    <row r="109" spans="1:8" x14ac:dyDescent="0.2">
      <c r="A109" s="124" t="s">
        <v>272</v>
      </c>
      <c r="B109" s="124" t="s">
        <v>690</v>
      </c>
      <c r="C109" s="125" t="s">
        <v>257</v>
      </c>
      <c r="D109" s="124" t="s">
        <v>691</v>
      </c>
      <c r="E109" s="180" t="s">
        <v>258</v>
      </c>
      <c r="F109" s="181"/>
      <c r="G109" s="180" t="s">
        <v>772</v>
      </c>
      <c r="H109" s="181"/>
    </row>
    <row r="110" spans="1:8" x14ac:dyDescent="0.2">
      <c r="A110" s="124" t="s">
        <v>273</v>
      </c>
      <c r="B110" s="124" t="s">
        <v>693</v>
      </c>
      <c r="C110" s="125" t="s">
        <v>694</v>
      </c>
      <c r="D110" s="124" t="s">
        <v>242</v>
      </c>
      <c r="E110" s="180" t="s">
        <v>256</v>
      </c>
      <c r="F110" s="181"/>
      <c r="G110" s="180" t="s">
        <v>773</v>
      </c>
      <c r="H110" s="181"/>
    </row>
    <row r="111" spans="1:8" x14ac:dyDescent="0.2">
      <c r="A111" s="124" t="s">
        <v>274</v>
      </c>
      <c r="B111" s="124" t="s">
        <v>696</v>
      </c>
      <c r="C111" s="125" t="s">
        <v>259</v>
      </c>
      <c r="D111" s="124" t="s">
        <v>697</v>
      </c>
      <c r="E111" s="180" t="s">
        <v>233</v>
      </c>
      <c r="F111" s="181"/>
      <c r="G111" s="180" t="s">
        <v>774</v>
      </c>
      <c r="H111" s="181"/>
    </row>
    <row r="112" spans="1:8" x14ac:dyDescent="0.2">
      <c r="A112" s="124" t="s">
        <v>275</v>
      </c>
      <c r="B112" s="124" t="s">
        <v>700</v>
      </c>
      <c r="C112" s="125" t="s">
        <v>260</v>
      </c>
      <c r="D112" s="124" t="s">
        <v>686</v>
      </c>
      <c r="E112" s="180" t="s">
        <v>140</v>
      </c>
      <c r="F112" s="181"/>
      <c r="G112" s="180" t="s">
        <v>775</v>
      </c>
      <c r="H112" s="181"/>
    </row>
    <row r="113" spans="1:8" x14ac:dyDescent="0.2">
      <c r="A113" s="122" t="s">
        <v>172</v>
      </c>
      <c r="B113" s="122" t="s">
        <v>872</v>
      </c>
      <c r="C113" s="123" t="s">
        <v>873</v>
      </c>
      <c r="D113" s="122" t="s">
        <v>75</v>
      </c>
      <c r="E113" s="182" t="s">
        <v>872</v>
      </c>
      <c r="F113" s="183"/>
      <c r="G113" s="184" t="s">
        <v>219</v>
      </c>
      <c r="H113" s="185"/>
    </row>
    <row r="114" spans="1:8" ht="15" customHeight="1" x14ac:dyDescent="0.2">
      <c r="A114" s="122" t="s">
        <v>174</v>
      </c>
      <c r="B114" s="122" t="s">
        <v>872</v>
      </c>
      <c r="C114" s="123" t="s">
        <v>776</v>
      </c>
      <c r="D114" s="122" t="s">
        <v>75</v>
      </c>
      <c r="E114" s="182" t="s">
        <v>872</v>
      </c>
      <c r="F114" s="183"/>
      <c r="G114" s="184" t="s">
        <v>261</v>
      </c>
      <c r="H114" s="185"/>
    </row>
    <row r="115" spans="1:8" ht="15" customHeight="1" x14ac:dyDescent="0.2">
      <c r="A115" s="122" t="s">
        <v>179</v>
      </c>
      <c r="B115" s="122" t="s">
        <v>872</v>
      </c>
      <c r="C115" s="123" t="s">
        <v>777</v>
      </c>
      <c r="D115" s="122" t="s">
        <v>75</v>
      </c>
      <c r="E115" s="182" t="s">
        <v>872</v>
      </c>
      <c r="F115" s="183"/>
      <c r="G115" s="184" t="s">
        <v>262</v>
      </c>
      <c r="H115" s="185"/>
    </row>
    <row r="116" spans="1:8" ht="15" customHeight="1" x14ac:dyDescent="0.2">
      <c r="A116" s="122" t="s">
        <v>180</v>
      </c>
      <c r="B116" s="122" t="s">
        <v>872</v>
      </c>
      <c r="C116" s="123" t="s">
        <v>778</v>
      </c>
      <c r="D116" s="122" t="s">
        <v>75</v>
      </c>
      <c r="E116" s="182" t="s">
        <v>872</v>
      </c>
      <c r="F116" s="183"/>
      <c r="G116" s="184" t="s">
        <v>219</v>
      </c>
      <c r="H116" s="185"/>
    </row>
    <row r="117" spans="1:8" x14ac:dyDescent="0.2">
      <c r="A117" s="122" t="s">
        <v>181</v>
      </c>
      <c r="B117" s="122" t="s">
        <v>872</v>
      </c>
      <c r="C117" s="123" t="s">
        <v>263</v>
      </c>
      <c r="D117" s="122" t="s">
        <v>75</v>
      </c>
      <c r="E117" s="182" t="s">
        <v>872</v>
      </c>
      <c r="F117" s="183"/>
      <c r="G117" s="184" t="s">
        <v>190</v>
      </c>
      <c r="H117" s="185"/>
    </row>
    <row r="118" spans="1:8" x14ac:dyDescent="0.2">
      <c r="A118" s="122" t="s">
        <v>184</v>
      </c>
      <c r="B118" s="122" t="s">
        <v>872</v>
      </c>
      <c r="C118" s="123" t="s">
        <v>264</v>
      </c>
      <c r="D118" s="122" t="s">
        <v>75</v>
      </c>
      <c r="E118" s="182" t="s">
        <v>872</v>
      </c>
      <c r="F118" s="183"/>
      <c r="G118" s="184" t="s">
        <v>219</v>
      </c>
      <c r="H118" s="185"/>
    </row>
    <row r="119" spans="1:8" ht="15" customHeight="1" x14ac:dyDescent="0.2">
      <c r="A119" s="122" t="s">
        <v>185</v>
      </c>
      <c r="B119" s="122" t="s">
        <v>872</v>
      </c>
      <c r="C119" s="123" t="s">
        <v>709</v>
      </c>
      <c r="D119" s="122" t="s">
        <v>75</v>
      </c>
      <c r="E119" s="182" t="s">
        <v>872</v>
      </c>
      <c r="F119" s="183"/>
      <c r="G119" s="184" t="s">
        <v>150</v>
      </c>
      <c r="H119" s="185"/>
    </row>
    <row r="120" spans="1:8" ht="15" customHeight="1" x14ac:dyDescent="0.2">
      <c r="A120" s="122" t="s">
        <v>186</v>
      </c>
      <c r="B120" s="122" t="s">
        <v>872</v>
      </c>
      <c r="C120" s="123" t="s">
        <v>779</v>
      </c>
      <c r="D120" s="122" t="s">
        <v>75</v>
      </c>
      <c r="E120" s="182" t="s">
        <v>872</v>
      </c>
      <c r="F120" s="183"/>
      <c r="G120" s="184" t="s">
        <v>206</v>
      </c>
      <c r="H120" s="185"/>
    </row>
    <row r="121" spans="1:8" ht="15" customHeight="1" x14ac:dyDescent="0.2">
      <c r="A121" s="122" t="s">
        <v>187</v>
      </c>
      <c r="B121" s="122" t="s">
        <v>872</v>
      </c>
      <c r="C121" s="123" t="s">
        <v>780</v>
      </c>
      <c r="D121" s="122" t="s">
        <v>75</v>
      </c>
      <c r="E121" s="182" t="s">
        <v>872</v>
      </c>
      <c r="F121" s="183"/>
      <c r="G121" s="184" t="s">
        <v>150</v>
      </c>
      <c r="H121" s="185"/>
    </row>
    <row r="122" spans="1:8" ht="15" customHeight="1" x14ac:dyDescent="0.2">
      <c r="A122" s="122" t="s">
        <v>188</v>
      </c>
      <c r="B122" s="122" t="s">
        <v>872</v>
      </c>
      <c r="C122" s="123" t="s">
        <v>781</v>
      </c>
      <c r="D122" s="122" t="s">
        <v>75</v>
      </c>
      <c r="E122" s="182" t="s">
        <v>872</v>
      </c>
      <c r="F122" s="183"/>
      <c r="G122" s="184" t="s">
        <v>163</v>
      </c>
      <c r="H122" s="185"/>
    </row>
    <row r="123" spans="1:8" x14ac:dyDescent="0.2">
      <c r="A123" s="122" t="s">
        <v>189</v>
      </c>
      <c r="B123" s="122" t="s">
        <v>872</v>
      </c>
      <c r="C123" s="123" t="s">
        <v>782</v>
      </c>
      <c r="D123" s="122" t="s">
        <v>117</v>
      </c>
      <c r="E123" s="182" t="s">
        <v>872</v>
      </c>
      <c r="F123" s="183"/>
      <c r="G123" s="184" t="s">
        <v>266</v>
      </c>
      <c r="H123" s="185"/>
    </row>
    <row r="124" spans="1:8" x14ac:dyDescent="0.2">
      <c r="A124" s="122" t="s">
        <v>190</v>
      </c>
      <c r="B124" s="122" t="s">
        <v>872</v>
      </c>
      <c r="C124" s="123" t="s">
        <v>783</v>
      </c>
      <c r="D124" s="122" t="s">
        <v>75</v>
      </c>
      <c r="E124" s="182" t="s">
        <v>872</v>
      </c>
      <c r="F124" s="183"/>
      <c r="G124" s="184" t="s">
        <v>90</v>
      </c>
      <c r="H124" s="185"/>
    </row>
    <row r="125" spans="1:8" ht="15" customHeight="1" x14ac:dyDescent="0.2">
      <c r="A125" s="122" t="s">
        <v>191</v>
      </c>
      <c r="B125" s="122" t="s">
        <v>872</v>
      </c>
      <c r="C125" s="123" t="s">
        <v>710</v>
      </c>
      <c r="D125" s="122" t="s">
        <v>75</v>
      </c>
      <c r="E125" s="182" t="s">
        <v>872</v>
      </c>
      <c r="F125" s="183"/>
      <c r="G125" s="184" t="s">
        <v>220</v>
      </c>
      <c r="H125" s="185"/>
    </row>
    <row r="126" spans="1:8" ht="21" x14ac:dyDescent="0.2">
      <c r="A126" s="122" t="s">
        <v>192</v>
      </c>
      <c r="B126" s="122" t="s">
        <v>784</v>
      </c>
      <c r="C126" s="123" t="s">
        <v>785</v>
      </c>
      <c r="D126" s="122" t="s">
        <v>786</v>
      </c>
      <c r="E126" s="182" t="s">
        <v>872</v>
      </c>
      <c r="F126" s="183"/>
      <c r="G126" s="184" t="s">
        <v>787</v>
      </c>
      <c r="H126" s="185"/>
    </row>
    <row r="127" spans="1:8" x14ac:dyDescent="0.2">
      <c r="A127" s="124" t="s">
        <v>296</v>
      </c>
      <c r="B127" s="124" t="s">
        <v>638</v>
      </c>
      <c r="C127" s="125" t="s">
        <v>52</v>
      </c>
      <c r="D127" s="124" t="s">
        <v>639</v>
      </c>
      <c r="E127" s="180" t="s">
        <v>216</v>
      </c>
      <c r="F127" s="181"/>
      <c r="G127" s="180" t="s">
        <v>788</v>
      </c>
      <c r="H127" s="181"/>
    </row>
    <row r="128" spans="1:8" x14ac:dyDescent="0.2">
      <c r="A128" s="124" t="s">
        <v>297</v>
      </c>
      <c r="B128" s="124" t="s">
        <v>643</v>
      </c>
      <c r="C128" s="125" t="s">
        <v>39</v>
      </c>
      <c r="D128" s="124" t="s">
        <v>639</v>
      </c>
      <c r="E128" s="180" t="s">
        <v>789</v>
      </c>
      <c r="F128" s="181"/>
      <c r="G128" s="180" t="s">
        <v>790</v>
      </c>
      <c r="H128" s="181"/>
    </row>
    <row r="129" spans="1:8" x14ac:dyDescent="0.2">
      <c r="A129" s="124" t="s">
        <v>298</v>
      </c>
      <c r="B129" s="124" t="s">
        <v>791</v>
      </c>
      <c r="C129" s="125" t="s">
        <v>427</v>
      </c>
      <c r="D129" s="124" t="s">
        <v>676</v>
      </c>
      <c r="E129" s="180" t="s">
        <v>47</v>
      </c>
      <c r="F129" s="181"/>
      <c r="G129" s="180" t="s">
        <v>792</v>
      </c>
      <c r="H129" s="181"/>
    </row>
    <row r="130" spans="1:8" ht="22.5" x14ac:dyDescent="0.2">
      <c r="A130" s="124" t="s">
        <v>299</v>
      </c>
      <c r="B130" s="124" t="s">
        <v>674</v>
      </c>
      <c r="C130" s="125" t="s">
        <v>675</v>
      </c>
      <c r="D130" s="124" t="s">
        <v>676</v>
      </c>
      <c r="E130" s="180" t="s">
        <v>793</v>
      </c>
      <c r="F130" s="181"/>
      <c r="G130" s="180" t="s">
        <v>794</v>
      </c>
      <c r="H130" s="181"/>
    </row>
    <row r="131" spans="1:8" ht="15" customHeight="1" x14ac:dyDescent="0.2">
      <c r="A131" s="124" t="s">
        <v>300</v>
      </c>
      <c r="B131" s="124" t="s">
        <v>795</v>
      </c>
      <c r="C131" s="125" t="s">
        <v>796</v>
      </c>
      <c r="D131" s="124" t="s">
        <v>676</v>
      </c>
      <c r="E131" s="180" t="s">
        <v>36</v>
      </c>
      <c r="F131" s="181"/>
      <c r="G131" s="180" t="s">
        <v>787</v>
      </c>
      <c r="H131" s="181"/>
    </row>
    <row r="132" spans="1:8" x14ac:dyDescent="0.2">
      <c r="A132" s="124" t="s">
        <v>301</v>
      </c>
      <c r="B132" s="124" t="s">
        <v>797</v>
      </c>
      <c r="C132" s="125" t="s">
        <v>370</v>
      </c>
      <c r="D132" s="124" t="s">
        <v>61</v>
      </c>
      <c r="E132" s="180" t="s">
        <v>798</v>
      </c>
      <c r="F132" s="181"/>
      <c r="G132" s="180" t="s">
        <v>799</v>
      </c>
      <c r="H132" s="181"/>
    </row>
    <row r="133" spans="1:8" x14ac:dyDescent="0.2">
      <c r="A133" s="124" t="s">
        <v>302</v>
      </c>
      <c r="B133" s="124" t="s">
        <v>800</v>
      </c>
      <c r="C133" s="125" t="s">
        <v>801</v>
      </c>
      <c r="D133" s="124" t="s">
        <v>691</v>
      </c>
      <c r="E133" s="180" t="s">
        <v>802</v>
      </c>
      <c r="F133" s="181"/>
      <c r="G133" s="180" t="s">
        <v>803</v>
      </c>
      <c r="H133" s="181"/>
    </row>
    <row r="134" spans="1:8" x14ac:dyDescent="0.2">
      <c r="A134" s="124" t="s">
        <v>804</v>
      </c>
      <c r="B134" s="124" t="s">
        <v>805</v>
      </c>
      <c r="C134" s="125" t="s">
        <v>399</v>
      </c>
      <c r="D134" s="124" t="s">
        <v>119</v>
      </c>
      <c r="E134" s="180" t="s">
        <v>126</v>
      </c>
      <c r="F134" s="181"/>
      <c r="G134" s="180" t="s">
        <v>806</v>
      </c>
      <c r="H134" s="181"/>
    </row>
    <row r="135" spans="1:8" x14ac:dyDescent="0.2">
      <c r="A135" s="124" t="s">
        <v>807</v>
      </c>
      <c r="B135" s="124" t="s">
        <v>717</v>
      </c>
      <c r="C135" s="125" t="s">
        <v>718</v>
      </c>
      <c r="D135" s="124" t="s">
        <v>676</v>
      </c>
      <c r="E135" s="180" t="s">
        <v>126</v>
      </c>
      <c r="F135" s="181"/>
      <c r="G135" s="180" t="s">
        <v>806</v>
      </c>
      <c r="H135" s="181"/>
    </row>
    <row r="136" spans="1:8" x14ac:dyDescent="0.2">
      <c r="A136" s="122" t="s">
        <v>193</v>
      </c>
      <c r="B136" s="122" t="s">
        <v>808</v>
      </c>
      <c r="C136" s="123" t="s">
        <v>809</v>
      </c>
      <c r="D136" s="122" t="s">
        <v>75</v>
      </c>
      <c r="E136" s="182" t="s">
        <v>872</v>
      </c>
      <c r="F136" s="183"/>
      <c r="G136" s="184" t="s">
        <v>190</v>
      </c>
      <c r="H136" s="185"/>
    </row>
    <row r="137" spans="1:8" ht="31.5" x14ac:dyDescent="0.2">
      <c r="A137" s="122" t="s">
        <v>130</v>
      </c>
      <c r="B137" s="122" t="s">
        <v>810</v>
      </c>
      <c r="C137" s="123" t="s">
        <v>811</v>
      </c>
      <c r="D137" s="122" t="s">
        <v>812</v>
      </c>
      <c r="E137" s="182" t="s">
        <v>872</v>
      </c>
      <c r="F137" s="183"/>
      <c r="G137" s="184" t="s">
        <v>279</v>
      </c>
      <c r="H137" s="185"/>
    </row>
    <row r="138" spans="1:8" x14ac:dyDescent="0.2">
      <c r="A138" s="124" t="s">
        <v>303</v>
      </c>
      <c r="B138" s="124" t="s">
        <v>638</v>
      </c>
      <c r="C138" s="125" t="s">
        <v>52</v>
      </c>
      <c r="D138" s="124" t="s">
        <v>639</v>
      </c>
      <c r="E138" s="180" t="s">
        <v>813</v>
      </c>
      <c r="F138" s="181"/>
      <c r="G138" s="180" t="s">
        <v>814</v>
      </c>
      <c r="H138" s="181"/>
    </row>
    <row r="139" spans="1:8" x14ac:dyDescent="0.2">
      <c r="A139" s="124" t="s">
        <v>304</v>
      </c>
      <c r="B139" s="124" t="s">
        <v>643</v>
      </c>
      <c r="C139" s="125" t="s">
        <v>39</v>
      </c>
      <c r="D139" s="124" t="s">
        <v>639</v>
      </c>
      <c r="E139" s="180" t="s">
        <v>126</v>
      </c>
      <c r="F139" s="181"/>
      <c r="G139" s="180" t="s">
        <v>281</v>
      </c>
      <c r="H139" s="181"/>
    </row>
    <row r="140" spans="1:8" x14ac:dyDescent="0.2">
      <c r="A140" s="124" t="s">
        <v>305</v>
      </c>
      <c r="B140" s="124" t="s">
        <v>717</v>
      </c>
      <c r="C140" s="125" t="s">
        <v>718</v>
      </c>
      <c r="D140" s="124" t="s">
        <v>676</v>
      </c>
      <c r="E140" s="180" t="s">
        <v>815</v>
      </c>
      <c r="F140" s="181"/>
      <c r="G140" s="180" t="s">
        <v>816</v>
      </c>
      <c r="H140" s="181"/>
    </row>
    <row r="141" spans="1:8" x14ac:dyDescent="0.2">
      <c r="A141" s="124" t="s">
        <v>306</v>
      </c>
      <c r="B141" s="124" t="s">
        <v>795</v>
      </c>
      <c r="C141" s="125" t="s">
        <v>796</v>
      </c>
      <c r="D141" s="124" t="s">
        <v>676</v>
      </c>
      <c r="E141" s="180" t="s">
        <v>817</v>
      </c>
      <c r="F141" s="181"/>
      <c r="G141" s="180" t="s">
        <v>818</v>
      </c>
      <c r="H141" s="181"/>
    </row>
    <row r="142" spans="1:8" ht="22.5" x14ac:dyDescent="0.2">
      <c r="A142" s="124" t="s">
        <v>307</v>
      </c>
      <c r="B142" s="124" t="s">
        <v>819</v>
      </c>
      <c r="C142" s="125" t="s">
        <v>820</v>
      </c>
      <c r="D142" s="124" t="s">
        <v>691</v>
      </c>
      <c r="E142" s="180" t="s">
        <v>821</v>
      </c>
      <c r="F142" s="181"/>
      <c r="G142" s="180" t="s">
        <v>822</v>
      </c>
      <c r="H142" s="181"/>
    </row>
    <row r="143" spans="1:8" ht="33.75" x14ac:dyDescent="0.2">
      <c r="A143" s="124" t="s">
        <v>308</v>
      </c>
      <c r="B143" s="124" t="s">
        <v>823</v>
      </c>
      <c r="C143" s="125" t="s">
        <v>824</v>
      </c>
      <c r="D143" s="124" t="s">
        <v>691</v>
      </c>
      <c r="E143" s="180" t="s">
        <v>825</v>
      </c>
      <c r="F143" s="181"/>
      <c r="G143" s="180" t="s">
        <v>826</v>
      </c>
      <c r="H143" s="181"/>
    </row>
    <row r="144" spans="1:8" ht="15" customHeight="1" x14ac:dyDescent="0.2">
      <c r="A144" s="124" t="s">
        <v>309</v>
      </c>
      <c r="B144" s="124" t="s">
        <v>827</v>
      </c>
      <c r="C144" s="125" t="s">
        <v>828</v>
      </c>
      <c r="D144" s="124" t="s">
        <v>691</v>
      </c>
      <c r="E144" s="180" t="s">
        <v>829</v>
      </c>
      <c r="F144" s="181"/>
      <c r="G144" s="180" t="s">
        <v>830</v>
      </c>
      <c r="H144" s="181"/>
    </row>
    <row r="145" spans="1:8" ht="15" customHeight="1" x14ac:dyDescent="0.2">
      <c r="A145" s="124" t="s">
        <v>310</v>
      </c>
      <c r="B145" s="124" t="s">
        <v>797</v>
      </c>
      <c r="C145" s="125" t="s">
        <v>370</v>
      </c>
      <c r="D145" s="124" t="s">
        <v>61</v>
      </c>
      <c r="E145" s="180" t="s">
        <v>831</v>
      </c>
      <c r="F145" s="181"/>
      <c r="G145" s="180" t="s">
        <v>832</v>
      </c>
      <c r="H145" s="181"/>
    </row>
    <row r="146" spans="1:8" s="111" customFormat="1" x14ac:dyDescent="0.2">
      <c r="A146" s="124" t="s">
        <v>833</v>
      </c>
      <c r="B146" s="124" t="s">
        <v>834</v>
      </c>
      <c r="C146" s="125" t="s">
        <v>835</v>
      </c>
      <c r="D146" s="124" t="s">
        <v>75</v>
      </c>
      <c r="E146" s="180" t="s">
        <v>219</v>
      </c>
      <c r="F146" s="181"/>
      <c r="G146" s="180" t="s">
        <v>185</v>
      </c>
      <c r="H146" s="181"/>
    </row>
    <row r="147" spans="1:8" ht="15" customHeight="1" x14ac:dyDescent="0.2">
      <c r="A147" s="122" t="s">
        <v>173</v>
      </c>
      <c r="B147" s="122" t="s">
        <v>872</v>
      </c>
      <c r="C147" s="123" t="s">
        <v>836</v>
      </c>
      <c r="D147" s="122" t="s">
        <v>229</v>
      </c>
      <c r="E147" s="182" t="s">
        <v>872</v>
      </c>
      <c r="F147" s="183"/>
      <c r="G147" s="184" t="s">
        <v>85</v>
      </c>
      <c r="H147" s="185"/>
    </row>
    <row r="148" spans="1:8" ht="15" customHeight="1" x14ac:dyDescent="0.2">
      <c r="A148" s="122" t="s">
        <v>200</v>
      </c>
      <c r="B148" s="122" t="s">
        <v>872</v>
      </c>
      <c r="C148" s="123" t="s">
        <v>837</v>
      </c>
      <c r="D148" s="122" t="s">
        <v>229</v>
      </c>
      <c r="E148" s="182" t="s">
        <v>872</v>
      </c>
      <c r="F148" s="183"/>
      <c r="G148" s="184" t="s">
        <v>85</v>
      </c>
      <c r="H148" s="185"/>
    </row>
    <row r="149" spans="1:8" x14ac:dyDescent="0.2">
      <c r="A149" s="122" t="s">
        <v>202</v>
      </c>
      <c r="B149" s="122" t="s">
        <v>872</v>
      </c>
      <c r="C149" s="123" t="s">
        <v>838</v>
      </c>
      <c r="D149" s="122" t="s">
        <v>229</v>
      </c>
      <c r="E149" s="182" t="s">
        <v>872</v>
      </c>
      <c r="F149" s="183"/>
      <c r="G149" s="184" t="s">
        <v>85</v>
      </c>
      <c r="H149" s="185"/>
    </row>
    <row r="150" spans="1:8" x14ac:dyDescent="0.2">
      <c r="A150" s="122" t="s">
        <v>203</v>
      </c>
      <c r="B150" s="122" t="s">
        <v>872</v>
      </c>
      <c r="C150" s="123" t="s">
        <v>839</v>
      </c>
      <c r="D150" s="122" t="s">
        <v>119</v>
      </c>
      <c r="E150" s="182" t="s">
        <v>872</v>
      </c>
      <c r="F150" s="183"/>
      <c r="G150" s="184" t="s">
        <v>53</v>
      </c>
      <c r="H150" s="185"/>
    </row>
    <row r="151" spans="1:8" x14ac:dyDescent="0.2">
      <c r="A151" s="122" t="s">
        <v>205</v>
      </c>
      <c r="B151" s="122" t="s">
        <v>872</v>
      </c>
      <c r="C151" s="123" t="s">
        <v>840</v>
      </c>
      <c r="D151" s="122" t="s">
        <v>229</v>
      </c>
      <c r="E151" s="182" t="s">
        <v>872</v>
      </c>
      <c r="F151" s="183"/>
      <c r="G151" s="184" t="s">
        <v>85</v>
      </c>
      <c r="H151" s="185"/>
    </row>
    <row r="152" spans="1:8" x14ac:dyDescent="0.2">
      <c r="A152" s="122" t="s">
        <v>206</v>
      </c>
      <c r="B152" s="122" t="s">
        <v>872</v>
      </c>
      <c r="C152" s="123" t="s">
        <v>841</v>
      </c>
      <c r="D152" s="122" t="s">
        <v>229</v>
      </c>
      <c r="E152" s="182" t="s">
        <v>872</v>
      </c>
      <c r="F152" s="183"/>
      <c r="G152" s="184" t="s">
        <v>85</v>
      </c>
      <c r="H152" s="185"/>
    </row>
    <row r="153" spans="1:8" x14ac:dyDescent="0.2">
      <c r="A153" s="122" t="s">
        <v>201</v>
      </c>
      <c r="B153" s="122" t="s">
        <v>872</v>
      </c>
      <c r="C153" s="123" t="s">
        <v>842</v>
      </c>
      <c r="D153" s="122" t="s">
        <v>229</v>
      </c>
      <c r="E153" s="182" t="s">
        <v>872</v>
      </c>
      <c r="F153" s="183"/>
      <c r="G153" s="184" t="s">
        <v>85</v>
      </c>
      <c r="H153" s="185"/>
    </row>
    <row r="154" spans="1:8" x14ac:dyDescent="0.2">
      <c r="A154" s="122" t="s">
        <v>207</v>
      </c>
      <c r="B154" s="122" t="s">
        <v>872</v>
      </c>
      <c r="C154" s="123" t="s">
        <v>843</v>
      </c>
      <c r="D154" s="122" t="s">
        <v>119</v>
      </c>
      <c r="E154" s="182" t="s">
        <v>872</v>
      </c>
      <c r="F154" s="183"/>
      <c r="G154" s="184" t="s">
        <v>43</v>
      </c>
      <c r="H154" s="185"/>
    </row>
    <row r="155" spans="1:8" x14ac:dyDescent="0.2">
      <c r="A155" s="122" t="s">
        <v>208</v>
      </c>
      <c r="B155" s="122" t="s">
        <v>872</v>
      </c>
      <c r="C155" s="123" t="s">
        <v>844</v>
      </c>
      <c r="D155" s="122" t="s">
        <v>119</v>
      </c>
      <c r="E155" s="182" t="s">
        <v>872</v>
      </c>
      <c r="F155" s="183"/>
      <c r="G155" s="184" t="s">
        <v>43</v>
      </c>
      <c r="H155" s="185"/>
    </row>
    <row r="156" spans="1:8" x14ac:dyDescent="0.2">
      <c r="A156" s="122" t="s">
        <v>209</v>
      </c>
      <c r="B156" s="122" t="s">
        <v>872</v>
      </c>
      <c r="C156" s="123" t="s">
        <v>845</v>
      </c>
      <c r="D156" s="122" t="s">
        <v>119</v>
      </c>
      <c r="E156" s="182" t="s">
        <v>872</v>
      </c>
      <c r="F156" s="183"/>
      <c r="G156" s="184" t="s">
        <v>43</v>
      </c>
      <c r="H156" s="185"/>
    </row>
    <row r="157" spans="1:8" x14ac:dyDescent="0.2">
      <c r="A157" s="122" t="s">
        <v>210</v>
      </c>
      <c r="B157" s="122" t="s">
        <v>872</v>
      </c>
      <c r="C157" s="123" t="s">
        <v>846</v>
      </c>
      <c r="D157" s="122" t="s">
        <v>119</v>
      </c>
      <c r="E157" s="182" t="s">
        <v>872</v>
      </c>
      <c r="F157" s="183"/>
      <c r="G157" s="184" t="s">
        <v>36</v>
      </c>
      <c r="H157" s="185"/>
    </row>
    <row r="158" spans="1:8" ht="21" x14ac:dyDescent="0.2">
      <c r="A158" s="122" t="s">
        <v>211</v>
      </c>
      <c r="B158" s="122" t="s">
        <v>878</v>
      </c>
      <c r="C158" s="123" t="s">
        <v>879</v>
      </c>
      <c r="D158" s="122" t="s">
        <v>880</v>
      </c>
      <c r="E158" s="182" t="s">
        <v>872</v>
      </c>
      <c r="F158" s="183"/>
      <c r="G158" s="184" t="s">
        <v>198</v>
      </c>
      <c r="H158" s="185"/>
    </row>
    <row r="159" spans="1:8" x14ac:dyDescent="0.2">
      <c r="A159" s="124" t="s">
        <v>881</v>
      </c>
      <c r="B159" s="124" t="s">
        <v>638</v>
      </c>
      <c r="C159" s="125" t="s">
        <v>52</v>
      </c>
      <c r="D159" s="124" t="s">
        <v>639</v>
      </c>
      <c r="E159" s="180" t="s">
        <v>84</v>
      </c>
      <c r="F159" s="181"/>
      <c r="G159" s="180" t="s">
        <v>882</v>
      </c>
      <c r="H159" s="181"/>
    </row>
    <row r="160" spans="1:8" x14ac:dyDescent="0.2">
      <c r="A160" s="124" t="s">
        <v>883</v>
      </c>
      <c r="B160" s="124" t="s">
        <v>643</v>
      </c>
      <c r="C160" s="125" t="s">
        <v>39</v>
      </c>
      <c r="D160" s="124" t="s">
        <v>639</v>
      </c>
      <c r="E160" s="180" t="s">
        <v>113</v>
      </c>
      <c r="F160" s="181"/>
      <c r="G160" s="180" t="s">
        <v>152</v>
      </c>
      <c r="H160" s="181"/>
    </row>
    <row r="161" spans="1:8" x14ac:dyDescent="0.2">
      <c r="A161" s="124" t="s">
        <v>884</v>
      </c>
      <c r="B161" s="124" t="s">
        <v>717</v>
      </c>
      <c r="C161" s="125" t="s">
        <v>718</v>
      </c>
      <c r="D161" s="124" t="s">
        <v>676</v>
      </c>
      <c r="E161" s="180" t="s">
        <v>113</v>
      </c>
      <c r="F161" s="181"/>
      <c r="G161" s="180" t="s">
        <v>152</v>
      </c>
      <c r="H161" s="181"/>
    </row>
    <row r="162" spans="1:8" x14ac:dyDescent="0.2">
      <c r="A162" s="122" t="s">
        <v>212</v>
      </c>
      <c r="B162" s="122" t="s">
        <v>872</v>
      </c>
      <c r="C162" s="123" t="s">
        <v>874</v>
      </c>
      <c r="D162" s="122" t="s">
        <v>117</v>
      </c>
      <c r="E162" s="182" t="s">
        <v>872</v>
      </c>
      <c r="F162" s="183"/>
      <c r="G162" s="184" t="s">
        <v>36</v>
      </c>
      <c r="H162" s="185"/>
    </row>
    <row r="163" spans="1:8" x14ac:dyDescent="0.2">
      <c r="A163" s="122" t="s">
        <v>213</v>
      </c>
      <c r="B163" s="122" t="s">
        <v>872</v>
      </c>
      <c r="C163" s="123" t="s">
        <v>875</v>
      </c>
      <c r="D163" s="122" t="s">
        <v>229</v>
      </c>
      <c r="E163" s="182" t="s">
        <v>872</v>
      </c>
      <c r="F163" s="183"/>
      <c r="G163" s="184" t="s">
        <v>49</v>
      </c>
      <c r="H163" s="185"/>
    </row>
    <row r="164" spans="1:8" x14ac:dyDescent="0.2">
      <c r="A164" s="122" t="s">
        <v>214</v>
      </c>
      <c r="B164" s="122" t="s">
        <v>872</v>
      </c>
      <c r="C164" s="123" t="s">
        <v>278</v>
      </c>
      <c r="D164" s="122" t="s">
        <v>229</v>
      </c>
      <c r="E164" s="182" t="s">
        <v>872</v>
      </c>
      <c r="F164" s="183"/>
      <c r="G164" s="184" t="s">
        <v>43</v>
      </c>
      <c r="H164" s="185"/>
    </row>
    <row r="165" spans="1:8" x14ac:dyDescent="0.2">
      <c r="A165" s="122" t="s">
        <v>215</v>
      </c>
      <c r="B165" s="122" t="s">
        <v>872</v>
      </c>
      <c r="C165" s="123" t="s">
        <v>877</v>
      </c>
      <c r="D165" s="122" t="s">
        <v>229</v>
      </c>
      <c r="E165" s="182" t="s">
        <v>872</v>
      </c>
      <c r="F165" s="183"/>
      <c r="G165" s="184" t="s">
        <v>36</v>
      </c>
      <c r="H165" s="185"/>
    </row>
    <row r="166" spans="1:8" x14ac:dyDescent="0.2">
      <c r="A166" s="122" t="s">
        <v>216</v>
      </c>
      <c r="B166" s="122" t="s">
        <v>872</v>
      </c>
      <c r="C166" s="123" t="s">
        <v>876</v>
      </c>
      <c r="D166" s="122" t="s">
        <v>117</v>
      </c>
      <c r="E166" s="182" t="s">
        <v>872</v>
      </c>
      <c r="F166" s="183"/>
      <c r="G166" s="184" t="s">
        <v>49</v>
      </c>
      <c r="H166" s="185"/>
    </row>
    <row r="167" spans="1:8" x14ac:dyDescent="0.2">
      <c r="A167" s="122" t="s">
        <v>217</v>
      </c>
      <c r="B167" s="122" t="s">
        <v>885</v>
      </c>
      <c r="C167" s="123" t="s">
        <v>886</v>
      </c>
      <c r="D167" s="122" t="s">
        <v>887</v>
      </c>
      <c r="E167" s="182" t="s">
        <v>872</v>
      </c>
      <c r="F167" s="183"/>
      <c r="G167" s="184" t="s">
        <v>36</v>
      </c>
      <c r="H167" s="185"/>
    </row>
    <row r="168" spans="1:8" x14ac:dyDescent="0.2">
      <c r="A168" s="124" t="s">
        <v>888</v>
      </c>
      <c r="B168" s="124" t="s">
        <v>638</v>
      </c>
      <c r="C168" s="125" t="s">
        <v>52</v>
      </c>
      <c r="D168" s="124" t="s">
        <v>639</v>
      </c>
      <c r="E168" s="180" t="s">
        <v>72</v>
      </c>
      <c r="F168" s="181"/>
      <c r="G168" s="180" t="s">
        <v>72</v>
      </c>
      <c r="H168" s="181"/>
    </row>
    <row r="169" spans="1:8" x14ac:dyDescent="0.2">
      <c r="A169" s="122" t="s">
        <v>218</v>
      </c>
      <c r="B169" s="122" t="s">
        <v>889</v>
      </c>
      <c r="C169" s="123" t="s">
        <v>890</v>
      </c>
      <c r="D169" s="122" t="s">
        <v>887</v>
      </c>
      <c r="E169" s="182" t="s">
        <v>872</v>
      </c>
      <c r="F169" s="183"/>
      <c r="G169" s="184" t="s">
        <v>36</v>
      </c>
      <c r="H169" s="185"/>
    </row>
    <row r="170" spans="1:8" x14ac:dyDescent="0.2">
      <c r="A170" s="124" t="s">
        <v>891</v>
      </c>
      <c r="B170" s="124" t="s">
        <v>638</v>
      </c>
      <c r="C170" s="125" t="s">
        <v>52</v>
      </c>
      <c r="D170" s="124" t="s">
        <v>639</v>
      </c>
      <c r="E170" s="180" t="s">
        <v>138</v>
      </c>
      <c r="F170" s="181"/>
      <c r="G170" s="180" t="s">
        <v>138</v>
      </c>
      <c r="H170" s="181"/>
    </row>
  </sheetData>
  <mergeCells count="336">
    <mergeCell ref="E170:F170"/>
    <mergeCell ref="G170:H170"/>
    <mergeCell ref="A6:A7"/>
    <mergeCell ref="B6:B7"/>
    <mergeCell ref="C6:C7"/>
    <mergeCell ref="D6:D7"/>
    <mergeCell ref="E137:F137"/>
    <mergeCell ref="G137:H137"/>
    <mergeCell ref="E138:F138"/>
    <mergeCell ref="G138:H138"/>
    <mergeCell ref="E139:F139"/>
    <mergeCell ref="G139:H139"/>
    <mergeCell ref="E135:F135"/>
    <mergeCell ref="G135:H135"/>
    <mergeCell ref="E136:F136"/>
    <mergeCell ref="G136:H136"/>
    <mergeCell ref="E124:F124"/>
    <mergeCell ref="G124:H124"/>
    <mergeCell ref="E134:F134"/>
    <mergeCell ref="G134:H134"/>
    <mergeCell ref="E131:F131"/>
    <mergeCell ref="G131:H131"/>
    <mergeCell ref="E132:F132"/>
    <mergeCell ref="G132:H132"/>
    <mergeCell ref="E133:F133"/>
    <mergeCell ref="G133:H133"/>
    <mergeCell ref="E130:F130"/>
    <mergeCell ref="G130:H130"/>
    <mergeCell ref="E128:F128"/>
    <mergeCell ref="G128:H128"/>
    <mergeCell ref="E129:F129"/>
    <mergeCell ref="G129:H129"/>
    <mergeCell ref="E125:F125"/>
    <mergeCell ref="G125:H125"/>
    <mergeCell ref="E126:F126"/>
    <mergeCell ref="G126:H126"/>
    <mergeCell ref="E127:F127"/>
    <mergeCell ref="G127:H127"/>
    <mergeCell ref="E112:F112"/>
    <mergeCell ref="G112:H112"/>
    <mergeCell ref="E122:F122"/>
    <mergeCell ref="G122:H122"/>
    <mergeCell ref="E123:F123"/>
    <mergeCell ref="G123:H123"/>
    <mergeCell ref="E119:F119"/>
    <mergeCell ref="G119:H119"/>
    <mergeCell ref="E120:F120"/>
    <mergeCell ref="G120:H120"/>
    <mergeCell ref="E121:F121"/>
    <mergeCell ref="G121:H121"/>
    <mergeCell ref="E118:F118"/>
    <mergeCell ref="G118:H118"/>
    <mergeCell ref="E116:F116"/>
    <mergeCell ref="G116:H116"/>
    <mergeCell ref="E117:F117"/>
    <mergeCell ref="G117:H117"/>
    <mergeCell ref="E113:F113"/>
    <mergeCell ref="G113:H113"/>
    <mergeCell ref="E114:F114"/>
    <mergeCell ref="G114:H114"/>
    <mergeCell ref="E115:F115"/>
    <mergeCell ref="G115:H115"/>
    <mergeCell ref="E100:F100"/>
    <mergeCell ref="G100:H100"/>
    <mergeCell ref="E110:F110"/>
    <mergeCell ref="G110:H110"/>
    <mergeCell ref="E111:F111"/>
    <mergeCell ref="G111:H111"/>
    <mergeCell ref="E107:F107"/>
    <mergeCell ref="G107:H107"/>
    <mergeCell ref="E108:F108"/>
    <mergeCell ref="G108:H108"/>
    <mergeCell ref="E109:F109"/>
    <mergeCell ref="G109:H109"/>
    <mergeCell ref="E106:F106"/>
    <mergeCell ref="G106:H106"/>
    <mergeCell ref="E104:F104"/>
    <mergeCell ref="G104:H104"/>
    <mergeCell ref="E105:F105"/>
    <mergeCell ref="G105:H105"/>
    <mergeCell ref="E101:F101"/>
    <mergeCell ref="G101:H101"/>
    <mergeCell ref="E102:F102"/>
    <mergeCell ref="G102:H102"/>
    <mergeCell ref="E103:F103"/>
    <mergeCell ref="G103:H103"/>
    <mergeCell ref="E88:F88"/>
    <mergeCell ref="G88:H88"/>
    <mergeCell ref="E98:F98"/>
    <mergeCell ref="G98:H98"/>
    <mergeCell ref="E99:F99"/>
    <mergeCell ref="G99:H99"/>
    <mergeCell ref="E95:F95"/>
    <mergeCell ref="G95:H95"/>
    <mergeCell ref="E96:F96"/>
    <mergeCell ref="G96:H96"/>
    <mergeCell ref="E97:F97"/>
    <mergeCell ref="G97:H97"/>
    <mergeCell ref="E94:F94"/>
    <mergeCell ref="G94:H94"/>
    <mergeCell ref="E92:F92"/>
    <mergeCell ref="G92:H92"/>
    <mergeCell ref="E93:F93"/>
    <mergeCell ref="G93:H93"/>
    <mergeCell ref="E89:F89"/>
    <mergeCell ref="G89:H89"/>
    <mergeCell ref="E90:F90"/>
    <mergeCell ref="G90:H90"/>
    <mergeCell ref="E91:F91"/>
    <mergeCell ref="G91:H91"/>
    <mergeCell ref="E86:F86"/>
    <mergeCell ref="G86:H86"/>
    <mergeCell ref="E87:F87"/>
    <mergeCell ref="G87:H87"/>
    <mergeCell ref="E83:F83"/>
    <mergeCell ref="G83:H83"/>
    <mergeCell ref="E84:F84"/>
    <mergeCell ref="G84:H84"/>
    <mergeCell ref="E85:F85"/>
    <mergeCell ref="G85:H85"/>
    <mergeCell ref="E80:F80"/>
    <mergeCell ref="G80:H80"/>
    <mergeCell ref="E81:F81"/>
    <mergeCell ref="G81:H81"/>
    <mergeCell ref="E82:F82"/>
    <mergeCell ref="G82:H82"/>
    <mergeCell ref="E77:F77"/>
    <mergeCell ref="G77:H77"/>
    <mergeCell ref="E78:F78"/>
    <mergeCell ref="G78:H78"/>
    <mergeCell ref="E79:F79"/>
    <mergeCell ref="G79:H79"/>
    <mergeCell ref="E74:F74"/>
    <mergeCell ref="G74:H74"/>
    <mergeCell ref="E75:F75"/>
    <mergeCell ref="G75:H75"/>
    <mergeCell ref="E76:F76"/>
    <mergeCell ref="G76:H76"/>
    <mergeCell ref="E71:F71"/>
    <mergeCell ref="G71:H71"/>
    <mergeCell ref="E72:F72"/>
    <mergeCell ref="G72:H72"/>
    <mergeCell ref="E73:F73"/>
    <mergeCell ref="G73:H73"/>
    <mergeCell ref="E68:F68"/>
    <mergeCell ref="G68:H68"/>
    <mergeCell ref="E69:F69"/>
    <mergeCell ref="G69:H69"/>
    <mergeCell ref="E70:F70"/>
    <mergeCell ref="G70:H70"/>
    <mergeCell ref="E65:F65"/>
    <mergeCell ref="G65:H65"/>
    <mergeCell ref="E66:F66"/>
    <mergeCell ref="G66:H66"/>
    <mergeCell ref="E67:F67"/>
    <mergeCell ref="G67:H67"/>
    <mergeCell ref="E62:F62"/>
    <mergeCell ref="G62:H62"/>
    <mergeCell ref="E63:F63"/>
    <mergeCell ref="G63:H63"/>
    <mergeCell ref="E64:F64"/>
    <mergeCell ref="G64:H64"/>
    <mergeCell ref="E59:F59"/>
    <mergeCell ref="G59:H59"/>
    <mergeCell ref="E60:F60"/>
    <mergeCell ref="G60:H60"/>
    <mergeCell ref="E61:F61"/>
    <mergeCell ref="G61:H61"/>
    <mergeCell ref="E56:F56"/>
    <mergeCell ref="G56:H56"/>
    <mergeCell ref="E57:F57"/>
    <mergeCell ref="G57:H57"/>
    <mergeCell ref="E58:F58"/>
    <mergeCell ref="G58:H58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4:F44"/>
    <mergeCell ref="G44:H44"/>
    <mergeCell ref="E45:F45"/>
    <mergeCell ref="G45:H45"/>
    <mergeCell ref="E46:F46"/>
    <mergeCell ref="G46:H46"/>
    <mergeCell ref="E41:F41"/>
    <mergeCell ref="G41:H41"/>
    <mergeCell ref="E42:F42"/>
    <mergeCell ref="G42:H42"/>
    <mergeCell ref="E43:F43"/>
    <mergeCell ref="G43:H43"/>
    <mergeCell ref="E38:F38"/>
    <mergeCell ref="G38:H38"/>
    <mergeCell ref="E39:F39"/>
    <mergeCell ref="G39:H39"/>
    <mergeCell ref="E40:F40"/>
    <mergeCell ref="G40:H40"/>
    <mergeCell ref="E36:F36"/>
    <mergeCell ref="G36:H36"/>
    <mergeCell ref="E37:F37"/>
    <mergeCell ref="G37:H37"/>
    <mergeCell ref="E35:F35"/>
    <mergeCell ref="G35:H35"/>
    <mergeCell ref="E32:F32"/>
    <mergeCell ref="G32:H32"/>
    <mergeCell ref="E33:F33"/>
    <mergeCell ref="G33:H33"/>
    <mergeCell ref="E34:F34"/>
    <mergeCell ref="G34:H34"/>
    <mergeCell ref="E30:F30"/>
    <mergeCell ref="G30:H30"/>
    <mergeCell ref="E31:F31"/>
    <mergeCell ref="G31:H31"/>
    <mergeCell ref="E29:F29"/>
    <mergeCell ref="G29:H29"/>
    <mergeCell ref="E26:F26"/>
    <mergeCell ref="G26:H26"/>
    <mergeCell ref="E27:F27"/>
    <mergeCell ref="G27:H27"/>
    <mergeCell ref="E28:F28"/>
    <mergeCell ref="G28:H28"/>
    <mergeCell ref="E24:F24"/>
    <mergeCell ref="G24:H24"/>
    <mergeCell ref="E25:F25"/>
    <mergeCell ref="G25:H25"/>
    <mergeCell ref="E23:F23"/>
    <mergeCell ref="G23:H23"/>
    <mergeCell ref="E20:F20"/>
    <mergeCell ref="G20:H20"/>
    <mergeCell ref="E21:F21"/>
    <mergeCell ref="G21:H21"/>
    <mergeCell ref="E22:F22"/>
    <mergeCell ref="G22:H22"/>
    <mergeCell ref="E18:F18"/>
    <mergeCell ref="G18:H18"/>
    <mergeCell ref="E19:F19"/>
    <mergeCell ref="G19:H19"/>
    <mergeCell ref="E17:F17"/>
    <mergeCell ref="G17:H17"/>
    <mergeCell ref="E14:F14"/>
    <mergeCell ref="G14:H14"/>
    <mergeCell ref="E15:F15"/>
    <mergeCell ref="G15:H15"/>
    <mergeCell ref="E16:F16"/>
    <mergeCell ref="G16:H16"/>
    <mergeCell ref="E12:F12"/>
    <mergeCell ref="G12:H12"/>
    <mergeCell ref="E13:F13"/>
    <mergeCell ref="G13:H13"/>
    <mergeCell ref="A3:H3"/>
    <mergeCell ref="A4:H4"/>
    <mergeCell ref="A1:H1"/>
    <mergeCell ref="E11:F11"/>
    <mergeCell ref="G11:H11"/>
    <mergeCell ref="E8:F8"/>
    <mergeCell ref="G8:H8"/>
    <mergeCell ref="E9:F9"/>
    <mergeCell ref="G9:H9"/>
    <mergeCell ref="E10:F10"/>
    <mergeCell ref="G10:H10"/>
    <mergeCell ref="E6:H6"/>
    <mergeCell ref="E7:F7"/>
    <mergeCell ref="G7:H7"/>
    <mergeCell ref="E167:F167"/>
    <mergeCell ref="G167:H167"/>
    <mergeCell ref="E168:F168"/>
    <mergeCell ref="G168:H168"/>
    <mergeCell ref="E169:F169"/>
    <mergeCell ref="G169:H169"/>
    <mergeCell ref="E164:F164"/>
    <mergeCell ref="G164:H164"/>
    <mergeCell ref="E165:F165"/>
    <mergeCell ref="G165:H165"/>
    <mergeCell ref="E166:F166"/>
    <mergeCell ref="G166:H166"/>
    <mergeCell ref="E161:F161"/>
    <mergeCell ref="G161:H161"/>
    <mergeCell ref="E162:F162"/>
    <mergeCell ref="G162:H162"/>
    <mergeCell ref="E163:F163"/>
    <mergeCell ref="G163:H163"/>
    <mergeCell ref="E158:F158"/>
    <mergeCell ref="G158:H158"/>
    <mergeCell ref="E159:F159"/>
    <mergeCell ref="G159:H159"/>
    <mergeCell ref="E160:F160"/>
    <mergeCell ref="G160:H160"/>
    <mergeCell ref="E155:F155"/>
    <mergeCell ref="G155:H155"/>
    <mergeCell ref="E156:F156"/>
    <mergeCell ref="G156:H156"/>
    <mergeCell ref="E157:F157"/>
    <mergeCell ref="G157:H157"/>
    <mergeCell ref="E152:F152"/>
    <mergeCell ref="G152:H152"/>
    <mergeCell ref="E153:F153"/>
    <mergeCell ref="G153:H153"/>
    <mergeCell ref="E154:F154"/>
    <mergeCell ref="G154:H154"/>
    <mergeCell ref="E149:F149"/>
    <mergeCell ref="G149:H149"/>
    <mergeCell ref="E150:F150"/>
    <mergeCell ref="G150:H150"/>
    <mergeCell ref="E151:F151"/>
    <mergeCell ref="G151:H151"/>
    <mergeCell ref="E146:F146"/>
    <mergeCell ref="G146:H146"/>
    <mergeCell ref="E147:F147"/>
    <mergeCell ref="G147:H147"/>
    <mergeCell ref="E148:F148"/>
    <mergeCell ref="G148:H148"/>
    <mergeCell ref="E143:F143"/>
    <mergeCell ref="G143:H143"/>
    <mergeCell ref="E144:F144"/>
    <mergeCell ref="G144:H144"/>
    <mergeCell ref="E145:F145"/>
    <mergeCell ref="G145:H145"/>
    <mergeCell ref="E140:F140"/>
    <mergeCell ref="G140:H140"/>
    <mergeCell ref="E141:F141"/>
    <mergeCell ref="G141:H141"/>
    <mergeCell ref="E142:F142"/>
    <mergeCell ref="G142:H142"/>
  </mergeCells>
  <pageMargins left="0.59" right="0.39" top="0.45" bottom="0.48" header="0.24" footer="0.23"/>
  <pageSetup paperSize="9" scale="82" orientation="portrait" r:id="rId1"/>
  <headerFooter>
    <oddHeader>&amp;L&amp;7ПРОГРАММНЫЙ КОМПЛЕКС TNQURILISH 5.0&amp;C &amp;R&amp;7 258-266-1070</oddHeader>
    <oddFooter xml:space="preserve">&amp;Ц&amp;L&amp;7 &amp;CСтраница  &amp;P&amp;R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4BC59-1E87-497D-93AF-91FD4D51D67E}">
  <sheetPr>
    <tabColor rgb="FFFFC000"/>
  </sheetPr>
  <dimension ref="A1:K127"/>
  <sheetViews>
    <sheetView topLeftCell="A114" zoomScale="145" zoomScaleNormal="145" workbookViewId="0">
      <selection activeCell="A126" sqref="A126:G126"/>
    </sheetView>
  </sheetViews>
  <sheetFormatPr defaultRowHeight="12.75" x14ac:dyDescent="0.2"/>
  <cols>
    <col min="1" max="1" width="7.83203125" customWidth="1"/>
    <col min="2" max="2" width="16.83203125" customWidth="1"/>
    <col min="3" max="3" width="60" customWidth="1"/>
    <col min="4" max="6" width="13.6640625" customWidth="1"/>
    <col min="7" max="7" width="13.6640625" style="133" customWidth="1"/>
    <col min="9" max="9" width="11.5" customWidth="1"/>
  </cols>
  <sheetData>
    <row r="1" spans="1:7" ht="15" customHeight="1" x14ac:dyDescent="0.2">
      <c r="A1" s="213" t="s">
        <v>868</v>
      </c>
      <c r="B1" s="213"/>
      <c r="C1" s="213"/>
      <c r="D1" s="213"/>
      <c r="E1" s="213"/>
      <c r="F1" s="213"/>
      <c r="G1" s="213"/>
    </row>
    <row r="2" spans="1:7" ht="15" customHeight="1" x14ac:dyDescent="0.25">
      <c r="A2" s="112"/>
      <c r="B2" s="112"/>
      <c r="C2" s="112"/>
      <c r="D2" s="112"/>
      <c r="E2" s="112"/>
      <c r="F2" s="112"/>
      <c r="G2" s="126"/>
    </row>
    <row r="3" spans="1:7" ht="13.5" x14ac:dyDescent="0.2">
      <c r="A3" s="186" t="s">
        <v>625</v>
      </c>
      <c r="B3" s="186"/>
      <c r="C3" s="186"/>
      <c r="D3" s="186"/>
      <c r="E3" s="186"/>
      <c r="F3" s="186"/>
      <c r="G3" s="186"/>
    </row>
    <row r="4" spans="1:7" x14ac:dyDescent="0.2">
      <c r="A4" s="187" t="s">
        <v>626</v>
      </c>
      <c r="B4" s="187"/>
      <c r="C4" s="187"/>
      <c r="D4" s="187"/>
      <c r="E4" s="187"/>
      <c r="F4" s="187"/>
      <c r="G4" s="187"/>
    </row>
    <row r="5" spans="1:7" ht="15" x14ac:dyDescent="0.25">
      <c r="A5" s="112"/>
      <c r="B5" s="112"/>
      <c r="C5" s="112"/>
      <c r="D5" s="112"/>
      <c r="E5" s="112"/>
      <c r="F5" s="112"/>
      <c r="G5" s="126"/>
    </row>
    <row r="6" spans="1:7" ht="25.5" x14ac:dyDescent="0.2">
      <c r="A6" s="113" t="s">
        <v>627</v>
      </c>
      <c r="B6" s="113" t="s">
        <v>848</v>
      </c>
      <c r="C6" s="113" t="s">
        <v>849</v>
      </c>
      <c r="D6" s="113" t="s">
        <v>850</v>
      </c>
      <c r="E6" s="113" t="s">
        <v>631</v>
      </c>
      <c r="F6" s="113" t="s">
        <v>851</v>
      </c>
      <c r="G6" s="127" t="s">
        <v>852</v>
      </c>
    </row>
    <row r="7" spans="1:7" x14ac:dyDescent="0.2">
      <c r="A7" s="113" t="s">
        <v>36</v>
      </c>
      <c r="B7" s="113" t="s">
        <v>43</v>
      </c>
      <c r="C7" s="113" t="s">
        <v>45</v>
      </c>
      <c r="D7" s="113" t="s">
        <v>49</v>
      </c>
      <c r="E7" s="113" t="s">
        <v>53</v>
      </c>
      <c r="F7" s="113" t="s">
        <v>54</v>
      </c>
      <c r="G7" s="127" t="s">
        <v>63</v>
      </c>
    </row>
    <row r="8" spans="1:7" x14ac:dyDescent="0.2">
      <c r="A8" s="214" t="s">
        <v>77</v>
      </c>
      <c r="B8" s="215"/>
      <c r="C8" s="215"/>
      <c r="D8" s="215"/>
      <c r="E8" s="215"/>
      <c r="F8" s="215"/>
      <c r="G8" s="216"/>
    </row>
    <row r="9" spans="1:7" ht="15" customHeight="1" x14ac:dyDescent="0.2">
      <c r="A9" s="114" t="s">
        <v>36</v>
      </c>
      <c r="B9" s="114" t="s">
        <v>638</v>
      </c>
      <c r="C9" s="115" t="s">
        <v>52</v>
      </c>
      <c r="D9" s="114" t="s">
        <v>639</v>
      </c>
      <c r="E9" s="116" t="s">
        <v>869</v>
      </c>
      <c r="F9" s="117"/>
      <c r="G9" s="118"/>
    </row>
    <row r="10" spans="1:7" ht="15" customHeight="1" x14ac:dyDescent="0.2">
      <c r="A10" s="114" t="s">
        <v>43</v>
      </c>
      <c r="B10" s="114" t="s">
        <v>643</v>
      </c>
      <c r="C10" s="115" t="s">
        <v>39</v>
      </c>
      <c r="D10" s="114" t="s">
        <v>639</v>
      </c>
      <c r="E10" s="116" t="s">
        <v>870</v>
      </c>
      <c r="F10" s="117"/>
      <c r="G10" s="128"/>
    </row>
    <row r="11" spans="1:7" x14ac:dyDescent="0.2">
      <c r="A11" s="204" t="s">
        <v>853</v>
      </c>
      <c r="B11" s="205"/>
      <c r="C11" s="205"/>
      <c r="D11" s="205"/>
      <c r="E11" s="205"/>
      <c r="F11" s="206"/>
      <c r="G11" s="129">
        <f>G9</f>
        <v>0</v>
      </c>
    </row>
    <row r="12" spans="1:7" x14ac:dyDescent="0.2">
      <c r="A12" s="214" t="s">
        <v>78</v>
      </c>
      <c r="B12" s="215"/>
      <c r="C12" s="215"/>
      <c r="D12" s="215"/>
      <c r="E12" s="215"/>
      <c r="F12" s="215"/>
      <c r="G12" s="216"/>
    </row>
    <row r="13" spans="1:7" x14ac:dyDescent="0.2">
      <c r="A13" s="114" t="s">
        <v>36</v>
      </c>
      <c r="B13" s="114" t="s">
        <v>791</v>
      </c>
      <c r="C13" s="115" t="s">
        <v>427</v>
      </c>
      <c r="D13" s="114" t="s">
        <v>676</v>
      </c>
      <c r="E13" s="116" t="s">
        <v>792</v>
      </c>
      <c r="F13" s="117"/>
      <c r="G13" s="118"/>
    </row>
    <row r="14" spans="1:7" ht="22.5" x14ac:dyDescent="0.2">
      <c r="A14" s="114" t="s">
        <v>43</v>
      </c>
      <c r="B14" s="114" t="s">
        <v>674</v>
      </c>
      <c r="C14" s="115" t="s">
        <v>675</v>
      </c>
      <c r="D14" s="114" t="s">
        <v>676</v>
      </c>
      <c r="E14" s="116" t="s">
        <v>854</v>
      </c>
      <c r="F14" s="117"/>
      <c r="G14" s="118"/>
    </row>
    <row r="15" spans="1:7" x14ac:dyDescent="0.2">
      <c r="A15" s="114" t="s">
        <v>45</v>
      </c>
      <c r="B15" s="114" t="s">
        <v>717</v>
      </c>
      <c r="C15" s="115" t="s">
        <v>718</v>
      </c>
      <c r="D15" s="114" t="s">
        <v>676</v>
      </c>
      <c r="E15" s="116" t="s">
        <v>871</v>
      </c>
      <c r="F15" s="117"/>
      <c r="G15" s="118"/>
    </row>
    <row r="16" spans="1:7" x14ac:dyDescent="0.2">
      <c r="A16" s="114" t="s">
        <v>49</v>
      </c>
      <c r="B16" s="114" t="s">
        <v>679</v>
      </c>
      <c r="C16" s="115" t="s">
        <v>680</v>
      </c>
      <c r="D16" s="114" t="s">
        <v>676</v>
      </c>
      <c r="E16" s="116" t="s">
        <v>855</v>
      </c>
      <c r="F16" s="117"/>
      <c r="G16" s="118"/>
    </row>
    <row r="17" spans="1:7" x14ac:dyDescent="0.2">
      <c r="A17" s="114" t="s">
        <v>53</v>
      </c>
      <c r="B17" s="114" t="s">
        <v>795</v>
      </c>
      <c r="C17" s="115" t="s">
        <v>796</v>
      </c>
      <c r="D17" s="114" t="s">
        <v>676</v>
      </c>
      <c r="E17" s="116" t="s">
        <v>856</v>
      </c>
      <c r="F17" s="117"/>
      <c r="G17" s="118"/>
    </row>
    <row r="18" spans="1:7" x14ac:dyDescent="0.2">
      <c r="A18" s="114" t="s">
        <v>54</v>
      </c>
      <c r="B18" s="114" t="s">
        <v>688</v>
      </c>
      <c r="C18" s="115" t="s">
        <v>254</v>
      </c>
      <c r="D18" s="114" t="s">
        <v>676</v>
      </c>
      <c r="E18" s="116" t="s">
        <v>857</v>
      </c>
      <c r="F18" s="117"/>
      <c r="G18" s="118"/>
    </row>
    <row r="19" spans="1:7" x14ac:dyDescent="0.2">
      <c r="A19" s="204" t="s">
        <v>858</v>
      </c>
      <c r="B19" s="205"/>
      <c r="C19" s="205"/>
      <c r="D19" s="205"/>
      <c r="E19" s="205"/>
      <c r="F19" s="206"/>
      <c r="G19" s="129">
        <f>SUM(G13:G18)</f>
        <v>0</v>
      </c>
    </row>
    <row r="20" spans="1:7" x14ac:dyDescent="0.2">
      <c r="A20" s="214" t="s">
        <v>83</v>
      </c>
      <c r="B20" s="215"/>
      <c r="C20" s="215"/>
      <c r="D20" s="215"/>
      <c r="E20" s="215"/>
      <c r="F20" s="215"/>
      <c r="G20" s="216"/>
    </row>
    <row r="21" spans="1:7" x14ac:dyDescent="0.2">
      <c r="A21" s="114">
        <v>1</v>
      </c>
      <c r="B21" s="114" t="s">
        <v>872</v>
      </c>
      <c r="C21" s="115" t="s">
        <v>753</v>
      </c>
      <c r="D21" s="114" t="s">
        <v>117</v>
      </c>
      <c r="E21" s="116" t="s">
        <v>43</v>
      </c>
      <c r="F21" s="117"/>
      <c r="G21" s="118"/>
    </row>
    <row r="22" spans="1:7" x14ac:dyDescent="0.2">
      <c r="A22" s="114">
        <v>2</v>
      </c>
      <c r="B22" s="114" t="s">
        <v>872</v>
      </c>
      <c r="C22" s="115" t="s">
        <v>706</v>
      </c>
      <c r="D22" s="114" t="s">
        <v>75</v>
      </c>
      <c r="E22" s="116" t="s">
        <v>166</v>
      </c>
      <c r="F22" s="117"/>
      <c r="G22" s="118"/>
    </row>
    <row r="23" spans="1:7" x14ac:dyDescent="0.2">
      <c r="A23" s="114">
        <v>3</v>
      </c>
      <c r="B23" s="114" t="s">
        <v>872</v>
      </c>
      <c r="C23" s="115" t="s">
        <v>710</v>
      </c>
      <c r="D23" s="114" t="s">
        <v>75</v>
      </c>
      <c r="E23" s="116" t="s">
        <v>711</v>
      </c>
      <c r="F23" s="117"/>
      <c r="G23" s="118"/>
    </row>
    <row r="24" spans="1:7" x14ac:dyDescent="0.2">
      <c r="A24" s="114">
        <v>4</v>
      </c>
      <c r="B24" s="114" t="s">
        <v>872</v>
      </c>
      <c r="C24" s="115" t="s">
        <v>712</v>
      </c>
      <c r="D24" s="114" t="s">
        <v>117</v>
      </c>
      <c r="E24" s="116" t="s">
        <v>87</v>
      </c>
      <c r="F24" s="117"/>
      <c r="G24" s="118"/>
    </row>
    <row r="25" spans="1:7" x14ac:dyDescent="0.2">
      <c r="A25" s="114">
        <v>5</v>
      </c>
      <c r="B25" s="114" t="s">
        <v>872</v>
      </c>
      <c r="C25" s="115" t="s">
        <v>713</v>
      </c>
      <c r="D25" s="114" t="s">
        <v>117</v>
      </c>
      <c r="E25" s="116" t="s">
        <v>65</v>
      </c>
      <c r="F25" s="117"/>
      <c r="G25" s="118"/>
    </row>
    <row r="26" spans="1:7" x14ac:dyDescent="0.2">
      <c r="A26" s="114">
        <v>6</v>
      </c>
      <c r="B26" s="114" t="s">
        <v>872</v>
      </c>
      <c r="C26" s="115" t="s">
        <v>714</v>
      </c>
      <c r="D26" s="114" t="s">
        <v>117</v>
      </c>
      <c r="E26" s="116" t="s">
        <v>36</v>
      </c>
      <c r="F26" s="117"/>
      <c r="G26" s="118"/>
    </row>
    <row r="27" spans="1:7" x14ac:dyDescent="0.2">
      <c r="A27" s="114">
        <v>7</v>
      </c>
      <c r="B27" s="114" t="s">
        <v>872</v>
      </c>
      <c r="C27" s="115" t="s">
        <v>707</v>
      </c>
      <c r="D27" s="114" t="s">
        <v>75</v>
      </c>
      <c r="E27" s="116" t="s">
        <v>708</v>
      </c>
      <c r="F27" s="117"/>
      <c r="G27" s="118"/>
    </row>
    <row r="28" spans="1:7" x14ac:dyDescent="0.2">
      <c r="A28" s="114">
        <v>8</v>
      </c>
      <c r="B28" s="114" t="s">
        <v>872</v>
      </c>
      <c r="C28" s="115" t="s">
        <v>723</v>
      </c>
      <c r="D28" s="114" t="s">
        <v>117</v>
      </c>
      <c r="E28" s="116" t="s">
        <v>49</v>
      </c>
      <c r="F28" s="117"/>
      <c r="G28" s="118"/>
    </row>
    <row r="29" spans="1:7" x14ac:dyDescent="0.2">
      <c r="A29" s="114">
        <v>9</v>
      </c>
      <c r="B29" s="114" t="s">
        <v>872</v>
      </c>
      <c r="C29" s="115" t="s">
        <v>709</v>
      </c>
      <c r="D29" s="114" t="s">
        <v>75</v>
      </c>
      <c r="E29" s="116" t="s">
        <v>191</v>
      </c>
      <c r="F29" s="117"/>
      <c r="G29" s="118"/>
    </row>
    <row r="30" spans="1:7" x14ac:dyDescent="0.2">
      <c r="A30" s="114">
        <v>10</v>
      </c>
      <c r="B30" s="114" t="s">
        <v>872</v>
      </c>
      <c r="C30" s="115" t="s">
        <v>779</v>
      </c>
      <c r="D30" s="114" t="s">
        <v>75</v>
      </c>
      <c r="E30" s="116" t="s">
        <v>206</v>
      </c>
      <c r="F30" s="117"/>
      <c r="G30" s="118"/>
    </row>
    <row r="31" spans="1:7" x14ac:dyDescent="0.2">
      <c r="A31" s="114">
        <v>11</v>
      </c>
      <c r="B31" s="114" t="s">
        <v>872</v>
      </c>
      <c r="C31" s="115" t="s">
        <v>780</v>
      </c>
      <c r="D31" s="114" t="s">
        <v>75</v>
      </c>
      <c r="E31" s="116" t="s">
        <v>150</v>
      </c>
      <c r="F31" s="117"/>
      <c r="G31" s="118"/>
    </row>
    <row r="32" spans="1:7" x14ac:dyDescent="0.2">
      <c r="A32" s="114">
        <v>12</v>
      </c>
      <c r="B32" s="114" t="s">
        <v>872</v>
      </c>
      <c r="C32" s="115" t="s">
        <v>781</v>
      </c>
      <c r="D32" s="114" t="s">
        <v>75</v>
      </c>
      <c r="E32" s="116" t="s">
        <v>163</v>
      </c>
      <c r="F32" s="117"/>
      <c r="G32" s="118"/>
    </row>
    <row r="33" spans="1:7" x14ac:dyDescent="0.2">
      <c r="A33" s="114">
        <v>13</v>
      </c>
      <c r="B33" s="114" t="s">
        <v>872</v>
      </c>
      <c r="C33" s="115" t="s">
        <v>782</v>
      </c>
      <c r="D33" s="114" t="s">
        <v>117</v>
      </c>
      <c r="E33" s="116" t="s">
        <v>266</v>
      </c>
      <c r="F33" s="117"/>
      <c r="G33" s="118"/>
    </row>
    <row r="34" spans="1:7" x14ac:dyDescent="0.2">
      <c r="A34" s="114">
        <v>14</v>
      </c>
      <c r="B34" s="114" t="s">
        <v>872</v>
      </c>
      <c r="C34" s="115" t="s">
        <v>783</v>
      </c>
      <c r="D34" s="114" t="s">
        <v>75</v>
      </c>
      <c r="E34" s="116" t="s">
        <v>90</v>
      </c>
      <c r="F34" s="117"/>
      <c r="G34" s="118"/>
    </row>
    <row r="35" spans="1:7" x14ac:dyDescent="0.2">
      <c r="A35" s="114">
        <v>15</v>
      </c>
      <c r="B35" s="114" t="s">
        <v>872</v>
      </c>
      <c r="C35" s="115" t="s">
        <v>755</v>
      </c>
      <c r="D35" s="114" t="s">
        <v>117</v>
      </c>
      <c r="E35" s="116" t="s">
        <v>64</v>
      </c>
      <c r="F35" s="117"/>
      <c r="G35" s="118"/>
    </row>
    <row r="36" spans="1:7" x14ac:dyDescent="0.2">
      <c r="A36" s="114">
        <v>16</v>
      </c>
      <c r="B36" s="114" t="s">
        <v>872</v>
      </c>
      <c r="C36" s="115" t="s">
        <v>756</v>
      </c>
      <c r="D36" s="114" t="s">
        <v>117</v>
      </c>
      <c r="E36" s="116" t="s">
        <v>64</v>
      </c>
      <c r="F36" s="117"/>
      <c r="G36" s="118"/>
    </row>
    <row r="37" spans="1:7" x14ac:dyDescent="0.2">
      <c r="A37" s="114">
        <v>17</v>
      </c>
      <c r="B37" s="114" t="s">
        <v>872</v>
      </c>
      <c r="C37" s="115" t="s">
        <v>754</v>
      </c>
      <c r="D37" s="114" t="s">
        <v>117</v>
      </c>
      <c r="E37" s="116" t="s">
        <v>36</v>
      </c>
      <c r="F37" s="117"/>
      <c r="G37" s="118"/>
    </row>
    <row r="38" spans="1:7" x14ac:dyDescent="0.2">
      <c r="A38" s="114">
        <v>18</v>
      </c>
      <c r="B38" s="114" t="s">
        <v>872</v>
      </c>
      <c r="C38" s="115" t="s">
        <v>277</v>
      </c>
      <c r="D38" s="114" t="s">
        <v>117</v>
      </c>
      <c r="E38" s="116" t="s">
        <v>53</v>
      </c>
      <c r="F38" s="117"/>
      <c r="G38" s="118"/>
    </row>
    <row r="39" spans="1:7" x14ac:dyDescent="0.2">
      <c r="A39" s="114">
        <v>19</v>
      </c>
      <c r="B39" s="114" t="s">
        <v>872</v>
      </c>
      <c r="C39" s="115" t="s">
        <v>760</v>
      </c>
      <c r="D39" s="114" t="s">
        <v>117</v>
      </c>
      <c r="E39" s="116" t="s">
        <v>89</v>
      </c>
      <c r="F39" s="117"/>
      <c r="G39" s="118"/>
    </row>
    <row r="40" spans="1:7" x14ac:dyDescent="0.2">
      <c r="A40" s="114">
        <v>20</v>
      </c>
      <c r="B40" s="114" t="s">
        <v>872</v>
      </c>
      <c r="C40" s="115" t="s">
        <v>761</v>
      </c>
      <c r="D40" s="114" t="s">
        <v>117</v>
      </c>
      <c r="E40" s="116" t="s">
        <v>68</v>
      </c>
      <c r="F40" s="117"/>
      <c r="G40" s="118"/>
    </row>
    <row r="41" spans="1:7" x14ac:dyDescent="0.2">
      <c r="A41" s="114">
        <v>21</v>
      </c>
      <c r="B41" s="114" t="s">
        <v>872</v>
      </c>
      <c r="C41" s="115" t="s">
        <v>762</v>
      </c>
      <c r="D41" s="114" t="s">
        <v>117</v>
      </c>
      <c r="E41" s="116" t="s">
        <v>262</v>
      </c>
      <c r="F41" s="117"/>
      <c r="G41" s="118"/>
    </row>
    <row r="42" spans="1:7" x14ac:dyDescent="0.2">
      <c r="A42" s="114">
        <v>22</v>
      </c>
      <c r="B42" s="114" t="s">
        <v>872</v>
      </c>
      <c r="C42" s="115" t="s">
        <v>836</v>
      </c>
      <c r="D42" s="114" t="s">
        <v>229</v>
      </c>
      <c r="E42" s="116" t="s">
        <v>85</v>
      </c>
      <c r="F42" s="117"/>
      <c r="G42" s="118"/>
    </row>
    <row r="43" spans="1:7" x14ac:dyDescent="0.2">
      <c r="A43" s="114">
        <v>23</v>
      </c>
      <c r="B43" s="114" t="s">
        <v>872</v>
      </c>
      <c r="C43" s="115" t="s">
        <v>837</v>
      </c>
      <c r="D43" s="114" t="s">
        <v>229</v>
      </c>
      <c r="E43" s="116" t="s">
        <v>85</v>
      </c>
      <c r="F43" s="117"/>
      <c r="G43" s="118"/>
    </row>
    <row r="44" spans="1:7" x14ac:dyDescent="0.2">
      <c r="A44" s="114">
        <v>24</v>
      </c>
      <c r="B44" s="114" t="s">
        <v>872</v>
      </c>
      <c r="C44" s="115" t="s">
        <v>838</v>
      </c>
      <c r="D44" s="114" t="s">
        <v>229</v>
      </c>
      <c r="E44" s="116" t="s">
        <v>85</v>
      </c>
      <c r="F44" s="117"/>
      <c r="G44" s="118"/>
    </row>
    <row r="45" spans="1:7" x14ac:dyDescent="0.2">
      <c r="A45" s="114">
        <v>25</v>
      </c>
      <c r="B45" s="114" t="s">
        <v>872</v>
      </c>
      <c r="C45" s="115" t="s">
        <v>839</v>
      </c>
      <c r="D45" s="114" t="s">
        <v>119</v>
      </c>
      <c r="E45" s="116" t="s">
        <v>53</v>
      </c>
      <c r="F45" s="117"/>
      <c r="G45" s="118"/>
    </row>
    <row r="46" spans="1:7" x14ac:dyDescent="0.2">
      <c r="A46" s="114">
        <v>26</v>
      </c>
      <c r="B46" s="114" t="s">
        <v>872</v>
      </c>
      <c r="C46" s="115" t="s">
        <v>841</v>
      </c>
      <c r="D46" s="114" t="s">
        <v>229</v>
      </c>
      <c r="E46" s="116" t="s">
        <v>85</v>
      </c>
      <c r="F46" s="117"/>
      <c r="G46" s="118"/>
    </row>
    <row r="47" spans="1:7" x14ac:dyDescent="0.2">
      <c r="A47" s="114">
        <v>27</v>
      </c>
      <c r="B47" s="114" t="s">
        <v>872</v>
      </c>
      <c r="C47" s="115" t="s">
        <v>842</v>
      </c>
      <c r="D47" s="114" t="s">
        <v>229</v>
      </c>
      <c r="E47" s="116" t="s">
        <v>85</v>
      </c>
      <c r="F47" s="117"/>
      <c r="G47" s="118"/>
    </row>
    <row r="48" spans="1:7" x14ac:dyDescent="0.2">
      <c r="A48" s="114">
        <v>28</v>
      </c>
      <c r="B48" s="114" t="s">
        <v>872</v>
      </c>
      <c r="C48" s="115" t="s">
        <v>768</v>
      </c>
      <c r="D48" s="114" t="s">
        <v>117</v>
      </c>
      <c r="E48" s="116" t="s">
        <v>49</v>
      </c>
      <c r="F48" s="117"/>
      <c r="G48" s="118"/>
    </row>
    <row r="49" spans="1:7" x14ac:dyDescent="0.2">
      <c r="A49" s="114">
        <v>29</v>
      </c>
      <c r="B49" s="114" t="s">
        <v>872</v>
      </c>
      <c r="C49" s="115" t="s">
        <v>843</v>
      </c>
      <c r="D49" s="114" t="s">
        <v>119</v>
      </c>
      <c r="E49" s="116" t="s">
        <v>43</v>
      </c>
      <c r="F49" s="117"/>
      <c r="G49" s="118"/>
    </row>
    <row r="50" spans="1:7" x14ac:dyDescent="0.2">
      <c r="A50" s="114">
        <v>30</v>
      </c>
      <c r="B50" s="114" t="s">
        <v>872</v>
      </c>
      <c r="C50" s="115" t="s">
        <v>844</v>
      </c>
      <c r="D50" s="114" t="s">
        <v>119</v>
      </c>
      <c r="E50" s="116" t="s">
        <v>43</v>
      </c>
      <c r="F50" s="117"/>
      <c r="G50" s="118"/>
    </row>
    <row r="51" spans="1:7" x14ac:dyDescent="0.2">
      <c r="A51" s="114">
        <v>31</v>
      </c>
      <c r="B51" s="114" t="s">
        <v>872</v>
      </c>
      <c r="C51" s="115" t="s">
        <v>846</v>
      </c>
      <c r="D51" s="114" t="s">
        <v>119</v>
      </c>
      <c r="E51" s="116" t="s">
        <v>36</v>
      </c>
      <c r="F51" s="117"/>
      <c r="G51" s="118"/>
    </row>
    <row r="52" spans="1:7" x14ac:dyDescent="0.2">
      <c r="A52" s="114">
        <v>32</v>
      </c>
      <c r="B52" s="114" t="s">
        <v>872</v>
      </c>
      <c r="C52" s="115" t="s">
        <v>845</v>
      </c>
      <c r="D52" s="114" t="s">
        <v>119</v>
      </c>
      <c r="E52" s="116" t="s">
        <v>43</v>
      </c>
      <c r="F52" s="117"/>
      <c r="G52" s="118"/>
    </row>
    <row r="53" spans="1:7" x14ac:dyDescent="0.2">
      <c r="A53" s="114">
        <v>33</v>
      </c>
      <c r="B53" s="114" t="s">
        <v>872</v>
      </c>
      <c r="C53" s="115" t="s">
        <v>710</v>
      </c>
      <c r="D53" s="114" t="s">
        <v>75</v>
      </c>
      <c r="E53" s="116" t="s">
        <v>220</v>
      </c>
      <c r="F53" s="139"/>
      <c r="G53" s="118"/>
    </row>
    <row r="54" spans="1:7" x14ac:dyDescent="0.2">
      <c r="A54" s="114">
        <v>34</v>
      </c>
      <c r="B54" s="114" t="s">
        <v>872</v>
      </c>
      <c r="C54" s="115" t="s">
        <v>840</v>
      </c>
      <c r="D54" s="114" t="s">
        <v>229</v>
      </c>
      <c r="E54" s="116" t="s">
        <v>85</v>
      </c>
      <c r="F54" s="117"/>
      <c r="G54" s="118"/>
    </row>
    <row r="55" spans="1:7" x14ac:dyDescent="0.2">
      <c r="A55" s="114">
        <v>35</v>
      </c>
      <c r="B55" s="114" t="s">
        <v>872</v>
      </c>
      <c r="C55" s="115" t="s">
        <v>722</v>
      </c>
      <c r="D55" s="114" t="s">
        <v>117</v>
      </c>
      <c r="E55" s="116" t="s">
        <v>49</v>
      </c>
      <c r="F55" s="117"/>
      <c r="G55" s="118"/>
    </row>
    <row r="56" spans="1:7" x14ac:dyDescent="0.2">
      <c r="A56" s="114">
        <v>36</v>
      </c>
      <c r="B56" s="114" t="s">
        <v>648</v>
      </c>
      <c r="C56" s="115" t="s">
        <v>649</v>
      </c>
      <c r="D56" s="114" t="s">
        <v>117</v>
      </c>
      <c r="E56" s="116" t="s">
        <v>43</v>
      </c>
      <c r="F56" s="117"/>
      <c r="G56" s="118"/>
    </row>
    <row r="57" spans="1:7" x14ac:dyDescent="0.2">
      <c r="A57" s="114">
        <v>37</v>
      </c>
      <c r="B57" s="114" t="s">
        <v>834</v>
      </c>
      <c r="C57" s="115" t="s">
        <v>835</v>
      </c>
      <c r="D57" s="114" t="s">
        <v>75</v>
      </c>
      <c r="E57" s="116" t="s">
        <v>185</v>
      </c>
      <c r="F57" s="117"/>
      <c r="G57" s="118"/>
    </row>
    <row r="58" spans="1:7" ht="22.5" x14ac:dyDescent="0.2">
      <c r="A58" s="114">
        <v>38</v>
      </c>
      <c r="B58" s="114" t="s">
        <v>645</v>
      </c>
      <c r="C58" s="115" t="s">
        <v>646</v>
      </c>
      <c r="D58" s="114" t="s">
        <v>119</v>
      </c>
      <c r="E58" s="116" t="s">
        <v>859</v>
      </c>
      <c r="F58" s="117"/>
      <c r="G58" s="118"/>
    </row>
    <row r="59" spans="1:7" ht="22.5" x14ac:dyDescent="0.2">
      <c r="A59" s="114">
        <v>39</v>
      </c>
      <c r="B59" s="114" t="s">
        <v>819</v>
      </c>
      <c r="C59" s="115" t="s">
        <v>820</v>
      </c>
      <c r="D59" s="114" t="s">
        <v>691</v>
      </c>
      <c r="E59" s="116" t="s">
        <v>822</v>
      </c>
      <c r="F59" s="117"/>
      <c r="G59" s="118"/>
    </row>
    <row r="60" spans="1:7" ht="15" customHeight="1" x14ac:dyDescent="0.2">
      <c r="A60" s="114">
        <v>40</v>
      </c>
      <c r="B60" s="114" t="s">
        <v>823</v>
      </c>
      <c r="C60" s="115" t="s">
        <v>824</v>
      </c>
      <c r="D60" s="114" t="s">
        <v>691</v>
      </c>
      <c r="E60" s="116" t="s">
        <v>826</v>
      </c>
      <c r="F60" s="117"/>
      <c r="G60" s="118"/>
    </row>
    <row r="61" spans="1:7" ht="15" customHeight="1" x14ac:dyDescent="0.2">
      <c r="A61" s="114">
        <v>41</v>
      </c>
      <c r="B61" s="114" t="s">
        <v>827</v>
      </c>
      <c r="C61" s="115" t="s">
        <v>828</v>
      </c>
      <c r="D61" s="114" t="s">
        <v>691</v>
      </c>
      <c r="E61" s="116" t="s">
        <v>830</v>
      </c>
      <c r="F61" s="117"/>
      <c r="G61" s="118"/>
    </row>
    <row r="62" spans="1:7" x14ac:dyDescent="0.2">
      <c r="A62" s="114">
        <v>42</v>
      </c>
      <c r="B62" s="114" t="s">
        <v>797</v>
      </c>
      <c r="C62" s="115" t="s">
        <v>370</v>
      </c>
      <c r="D62" s="114" t="s">
        <v>61</v>
      </c>
      <c r="E62" s="116" t="s">
        <v>860</v>
      </c>
      <c r="F62" s="117"/>
      <c r="G62" s="118"/>
    </row>
    <row r="63" spans="1:7" x14ac:dyDescent="0.2">
      <c r="A63" s="114">
        <v>43</v>
      </c>
      <c r="B63" s="114" t="s">
        <v>690</v>
      </c>
      <c r="C63" s="115" t="s">
        <v>257</v>
      </c>
      <c r="D63" s="114" t="s">
        <v>691</v>
      </c>
      <c r="E63" s="116" t="s">
        <v>861</v>
      </c>
      <c r="F63" s="117"/>
      <c r="G63" s="118"/>
    </row>
    <row r="64" spans="1:7" x14ac:dyDescent="0.2">
      <c r="A64" s="114">
        <v>44</v>
      </c>
      <c r="B64" s="114" t="s">
        <v>800</v>
      </c>
      <c r="C64" s="115" t="s">
        <v>801</v>
      </c>
      <c r="D64" s="114" t="s">
        <v>691</v>
      </c>
      <c r="E64" s="116" t="s">
        <v>803</v>
      </c>
      <c r="F64" s="117"/>
      <c r="G64" s="118"/>
    </row>
    <row r="65" spans="1:9" x14ac:dyDescent="0.2">
      <c r="A65" s="114">
        <v>45</v>
      </c>
      <c r="B65" s="114" t="s">
        <v>808</v>
      </c>
      <c r="C65" s="115" t="s">
        <v>809</v>
      </c>
      <c r="D65" s="114" t="s">
        <v>75</v>
      </c>
      <c r="E65" s="116" t="s">
        <v>190</v>
      </c>
      <c r="F65" s="117"/>
      <c r="G65" s="118"/>
    </row>
    <row r="66" spans="1:9" x14ac:dyDescent="0.2">
      <c r="A66" s="114">
        <v>46</v>
      </c>
      <c r="B66" s="114" t="s">
        <v>693</v>
      </c>
      <c r="C66" s="115" t="s">
        <v>694</v>
      </c>
      <c r="D66" s="114" t="s">
        <v>242</v>
      </c>
      <c r="E66" s="116" t="s">
        <v>862</v>
      </c>
      <c r="F66" s="117"/>
      <c r="G66" s="118"/>
    </row>
    <row r="67" spans="1:9" ht="22.5" x14ac:dyDescent="0.2">
      <c r="A67" s="114">
        <v>47</v>
      </c>
      <c r="B67" s="114" t="s">
        <v>719</v>
      </c>
      <c r="C67" s="115" t="s">
        <v>245</v>
      </c>
      <c r="D67" s="114" t="s">
        <v>119</v>
      </c>
      <c r="E67" s="116" t="s">
        <v>863</v>
      </c>
      <c r="F67" s="117"/>
      <c r="G67" s="118"/>
    </row>
    <row r="68" spans="1:9" x14ac:dyDescent="0.2">
      <c r="A68" s="114">
        <v>48</v>
      </c>
      <c r="B68" s="114" t="s">
        <v>805</v>
      </c>
      <c r="C68" s="115" t="s">
        <v>399</v>
      </c>
      <c r="D68" s="114" t="s">
        <v>119</v>
      </c>
      <c r="E68" s="116" t="s">
        <v>806</v>
      </c>
      <c r="F68" s="117"/>
      <c r="G68" s="118"/>
    </row>
    <row r="69" spans="1:9" x14ac:dyDescent="0.2">
      <c r="A69" s="114">
        <v>49</v>
      </c>
      <c r="B69" s="114" t="s">
        <v>696</v>
      </c>
      <c r="C69" s="115" t="s">
        <v>259</v>
      </c>
      <c r="D69" s="114" t="s">
        <v>697</v>
      </c>
      <c r="E69" s="116" t="s">
        <v>864</v>
      </c>
      <c r="F69" s="117"/>
      <c r="G69" s="118"/>
    </row>
    <row r="70" spans="1:9" x14ac:dyDescent="0.2">
      <c r="A70" s="114">
        <v>50</v>
      </c>
      <c r="B70" s="114" t="s">
        <v>700</v>
      </c>
      <c r="C70" s="115" t="s">
        <v>260</v>
      </c>
      <c r="D70" s="114" t="s">
        <v>686</v>
      </c>
      <c r="E70" s="116" t="s">
        <v>865</v>
      </c>
      <c r="F70" s="117"/>
      <c r="G70" s="118"/>
    </row>
    <row r="71" spans="1:9" x14ac:dyDescent="0.2">
      <c r="A71" s="204" t="s">
        <v>866</v>
      </c>
      <c r="B71" s="205"/>
      <c r="C71" s="205"/>
      <c r="D71" s="205"/>
      <c r="E71" s="205"/>
      <c r="F71" s="206"/>
      <c r="G71" s="129">
        <f>SUM(G21:G70)</f>
        <v>0</v>
      </c>
    </row>
    <row r="72" spans="1:9" s="119" customFormat="1" ht="12.6" customHeight="1" x14ac:dyDescent="0.2">
      <c r="A72" s="201" t="s">
        <v>895</v>
      </c>
      <c r="B72" s="202"/>
      <c r="C72" s="202"/>
      <c r="D72" s="202"/>
      <c r="E72" s="202"/>
      <c r="F72" s="203"/>
      <c r="G72" s="130">
        <f>G71*5%</f>
        <v>0</v>
      </c>
    </row>
    <row r="73" spans="1:9" s="119" customFormat="1" ht="12.6" customHeight="1" x14ac:dyDescent="0.2">
      <c r="A73" s="201" t="s">
        <v>896</v>
      </c>
      <c r="B73" s="202"/>
      <c r="C73" s="202"/>
      <c r="D73" s="202"/>
      <c r="E73" s="202"/>
      <c r="F73" s="203"/>
      <c r="G73" s="130">
        <v>0</v>
      </c>
    </row>
    <row r="74" spans="1:9" s="119" customFormat="1" ht="12.6" customHeight="1" x14ac:dyDescent="0.2">
      <c r="A74" s="207" t="s">
        <v>19</v>
      </c>
      <c r="B74" s="208"/>
      <c r="C74" s="208"/>
      <c r="D74" s="208"/>
      <c r="E74" s="208"/>
      <c r="F74" s="209"/>
      <c r="G74" s="130">
        <f>G71+G72+G73</f>
        <v>0</v>
      </c>
      <c r="I74" s="120"/>
    </row>
    <row r="75" spans="1:9" s="119" customFormat="1" ht="12.6" customHeight="1" x14ac:dyDescent="0.2">
      <c r="A75" s="210" t="s">
        <v>897</v>
      </c>
      <c r="B75" s="211"/>
      <c r="C75" s="211"/>
      <c r="D75" s="211"/>
      <c r="E75" s="211"/>
      <c r="F75" s="211"/>
      <c r="G75" s="212"/>
    </row>
    <row r="76" spans="1:9" x14ac:dyDescent="0.2">
      <c r="A76" s="114">
        <v>1</v>
      </c>
      <c r="B76" s="114" t="s">
        <v>872</v>
      </c>
      <c r="C76" s="115" t="s">
        <v>702</v>
      </c>
      <c r="D76" s="114" t="s">
        <v>75</v>
      </c>
      <c r="E76" s="116" t="s">
        <v>703</v>
      </c>
      <c r="F76" s="117"/>
      <c r="G76" s="118"/>
    </row>
    <row r="77" spans="1:9" x14ac:dyDescent="0.2">
      <c r="A77" s="114">
        <v>2</v>
      </c>
      <c r="B77" s="114" t="s">
        <v>872</v>
      </c>
      <c r="C77" s="115" t="s">
        <v>704</v>
      </c>
      <c r="D77" s="114" t="s">
        <v>75</v>
      </c>
      <c r="E77" s="116" t="s">
        <v>265</v>
      </c>
      <c r="F77" s="117"/>
      <c r="G77" s="118"/>
    </row>
    <row r="78" spans="1:9" x14ac:dyDescent="0.2">
      <c r="A78" s="114">
        <v>3</v>
      </c>
      <c r="B78" s="114" t="s">
        <v>872</v>
      </c>
      <c r="C78" s="115" t="s">
        <v>705</v>
      </c>
      <c r="D78" s="114" t="s">
        <v>75</v>
      </c>
      <c r="E78" s="116" t="s">
        <v>261</v>
      </c>
      <c r="F78" s="117"/>
      <c r="G78" s="118"/>
    </row>
    <row r="79" spans="1:9" x14ac:dyDescent="0.2">
      <c r="A79" s="114">
        <v>4</v>
      </c>
      <c r="B79" s="114" t="s">
        <v>872</v>
      </c>
      <c r="C79" s="115" t="s">
        <v>873</v>
      </c>
      <c r="D79" s="114" t="s">
        <v>75</v>
      </c>
      <c r="E79" s="116" t="s">
        <v>219</v>
      </c>
      <c r="F79" s="117"/>
      <c r="G79" s="118"/>
    </row>
    <row r="80" spans="1:9" x14ac:dyDescent="0.2">
      <c r="A80" s="114">
        <v>5</v>
      </c>
      <c r="B80" s="114" t="s">
        <v>872</v>
      </c>
      <c r="C80" s="115" t="s">
        <v>776</v>
      </c>
      <c r="D80" s="114" t="s">
        <v>75</v>
      </c>
      <c r="E80" s="116" t="s">
        <v>261</v>
      </c>
      <c r="F80" s="117"/>
      <c r="G80" s="118"/>
    </row>
    <row r="81" spans="1:11" x14ac:dyDescent="0.2">
      <c r="A81" s="114">
        <v>6</v>
      </c>
      <c r="B81" s="114" t="s">
        <v>872</v>
      </c>
      <c r="C81" s="115" t="s">
        <v>777</v>
      </c>
      <c r="D81" s="114" t="s">
        <v>75</v>
      </c>
      <c r="E81" s="116" t="s">
        <v>262</v>
      </c>
      <c r="F81" s="117"/>
      <c r="G81" s="118"/>
    </row>
    <row r="82" spans="1:11" x14ac:dyDescent="0.2">
      <c r="A82" s="114">
        <v>7</v>
      </c>
      <c r="B82" s="114" t="s">
        <v>872</v>
      </c>
      <c r="C82" s="115" t="s">
        <v>778</v>
      </c>
      <c r="D82" s="114" t="s">
        <v>75</v>
      </c>
      <c r="E82" s="116" t="s">
        <v>219</v>
      </c>
      <c r="F82" s="117"/>
      <c r="G82" s="118"/>
    </row>
    <row r="83" spans="1:11" x14ac:dyDescent="0.2">
      <c r="A83" s="114">
        <v>8</v>
      </c>
      <c r="B83" s="114" t="s">
        <v>872</v>
      </c>
      <c r="C83" s="115" t="s">
        <v>263</v>
      </c>
      <c r="D83" s="114" t="s">
        <v>75</v>
      </c>
      <c r="E83" s="116" t="s">
        <v>190</v>
      </c>
      <c r="F83" s="117"/>
      <c r="G83" s="118"/>
    </row>
    <row r="84" spans="1:11" x14ac:dyDescent="0.2">
      <c r="A84" s="114">
        <v>9</v>
      </c>
      <c r="B84" s="114" t="s">
        <v>872</v>
      </c>
      <c r="C84" s="115" t="s">
        <v>264</v>
      </c>
      <c r="D84" s="114" t="s">
        <v>75</v>
      </c>
      <c r="E84" s="116" t="s">
        <v>219</v>
      </c>
      <c r="F84" s="117"/>
      <c r="G84" s="118"/>
    </row>
    <row r="85" spans="1:11" s="119" customFormat="1" ht="12.6" customHeight="1" x14ac:dyDescent="0.2">
      <c r="A85" s="198" t="s">
        <v>898</v>
      </c>
      <c r="B85" s="199"/>
      <c r="C85" s="199"/>
      <c r="D85" s="199"/>
      <c r="E85" s="199"/>
      <c r="F85" s="200"/>
      <c r="G85" s="131">
        <f>SUM(G76:G84)</f>
        <v>0</v>
      </c>
    </row>
    <row r="86" spans="1:11" s="119" customFormat="1" ht="12.6" customHeight="1" x14ac:dyDescent="0.2">
      <c r="A86" s="201" t="s">
        <v>899</v>
      </c>
      <c r="B86" s="202"/>
      <c r="C86" s="202"/>
      <c r="D86" s="202"/>
      <c r="E86" s="202"/>
      <c r="F86" s="203"/>
      <c r="G86" s="130">
        <f>G85*1.5%</f>
        <v>0</v>
      </c>
    </row>
    <row r="87" spans="1:11" s="119" customFormat="1" ht="12.6" customHeight="1" x14ac:dyDescent="0.2">
      <c r="A87" s="201" t="s">
        <v>900</v>
      </c>
      <c r="B87" s="202"/>
      <c r="C87" s="202"/>
      <c r="D87" s="202"/>
      <c r="E87" s="202"/>
      <c r="F87" s="203"/>
      <c r="G87" s="130">
        <v>0</v>
      </c>
      <c r="J87" s="120"/>
      <c r="K87" s="120"/>
    </row>
    <row r="88" spans="1:11" s="119" customFormat="1" ht="12.6" customHeight="1" x14ac:dyDescent="0.2">
      <c r="A88" s="207" t="s">
        <v>19</v>
      </c>
      <c r="B88" s="208"/>
      <c r="C88" s="208"/>
      <c r="D88" s="208"/>
      <c r="E88" s="208"/>
      <c r="F88" s="209"/>
      <c r="G88" s="130">
        <f>SUM(G85:G87)</f>
        <v>0</v>
      </c>
      <c r="I88" s="120"/>
    </row>
    <row r="89" spans="1:11" x14ac:dyDescent="0.2">
      <c r="A89" s="214" t="s">
        <v>98</v>
      </c>
      <c r="B89" s="215"/>
      <c r="C89" s="215"/>
      <c r="D89" s="215"/>
      <c r="E89" s="215"/>
      <c r="F89" s="215"/>
      <c r="G89" s="216"/>
    </row>
    <row r="90" spans="1:11" x14ac:dyDescent="0.2">
      <c r="A90" s="114" t="s">
        <v>36</v>
      </c>
      <c r="B90" s="114" t="s">
        <v>872</v>
      </c>
      <c r="C90" s="115" t="s">
        <v>634</v>
      </c>
      <c r="D90" s="114" t="s">
        <v>229</v>
      </c>
      <c r="E90" s="116" t="s">
        <v>36</v>
      </c>
      <c r="F90" s="117"/>
      <c r="G90" s="118"/>
    </row>
    <row r="91" spans="1:11" x14ac:dyDescent="0.2">
      <c r="A91" s="114" t="s">
        <v>43</v>
      </c>
      <c r="B91" s="114" t="s">
        <v>872</v>
      </c>
      <c r="C91" s="115" t="s">
        <v>243</v>
      </c>
      <c r="D91" s="114" t="s">
        <v>229</v>
      </c>
      <c r="E91" s="116" t="s">
        <v>43</v>
      </c>
      <c r="F91" s="117"/>
      <c r="G91" s="118"/>
    </row>
    <row r="92" spans="1:11" x14ac:dyDescent="0.2">
      <c r="A92" s="114" t="s">
        <v>45</v>
      </c>
      <c r="B92" s="114" t="s">
        <v>872</v>
      </c>
      <c r="C92" s="115" t="s">
        <v>730</v>
      </c>
      <c r="D92" s="114" t="s">
        <v>117</v>
      </c>
      <c r="E92" s="116" t="s">
        <v>36</v>
      </c>
      <c r="F92" s="117"/>
      <c r="G92" s="118"/>
    </row>
    <row r="93" spans="1:11" x14ac:dyDescent="0.2">
      <c r="A93" s="114" t="s">
        <v>49</v>
      </c>
      <c r="B93" s="114" t="s">
        <v>872</v>
      </c>
      <c r="C93" s="115" t="s">
        <v>247</v>
      </c>
      <c r="D93" s="114" t="s">
        <v>117</v>
      </c>
      <c r="E93" s="116" t="s">
        <v>64</v>
      </c>
      <c r="F93" s="117"/>
      <c r="G93" s="118"/>
    </row>
    <row r="94" spans="1:11" ht="16.5" customHeight="1" x14ac:dyDescent="0.2">
      <c r="A94" s="114" t="s">
        <v>53</v>
      </c>
      <c r="B94" s="114" t="s">
        <v>872</v>
      </c>
      <c r="C94" s="115" t="s">
        <v>658</v>
      </c>
      <c r="D94" s="114" t="s">
        <v>117</v>
      </c>
      <c r="E94" s="116" t="s">
        <v>64</v>
      </c>
      <c r="F94" s="117"/>
      <c r="G94" s="118"/>
    </row>
    <row r="95" spans="1:11" x14ac:dyDescent="0.2">
      <c r="A95" s="114" t="s">
        <v>54</v>
      </c>
      <c r="B95" s="114" t="s">
        <v>872</v>
      </c>
      <c r="C95" s="115" t="s">
        <v>659</v>
      </c>
      <c r="D95" s="114" t="s">
        <v>117</v>
      </c>
      <c r="E95" s="116" t="s">
        <v>36</v>
      </c>
      <c r="F95" s="117"/>
      <c r="G95" s="118"/>
    </row>
    <row r="96" spans="1:11" x14ac:dyDescent="0.2">
      <c r="A96" s="114" t="s">
        <v>63</v>
      </c>
      <c r="B96" s="114" t="s">
        <v>872</v>
      </c>
      <c r="C96" s="115" t="s">
        <v>660</v>
      </c>
      <c r="D96" s="114" t="s">
        <v>117</v>
      </c>
      <c r="E96" s="116" t="s">
        <v>36</v>
      </c>
      <c r="F96" s="117"/>
      <c r="G96" s="118"/>
    </row>
    <row r="97" spans="1:7" x14ac:dyDescent="0.2">
      <c r="A97" s="114" t="s">
        <v>64</v>
      </c>
      <c r="B97" s="114" t="s">
        <v>872</v>
      </c>
      <c r="C97" s="115" t="s">
        <v>874</v>
      </c>
      <c r="D97" s="114" t="s">
        <v>117</v>
      </c>
      <c r="E97" s="116" t="s">
        <v>36</v>
      </c>
      <c r="F97" s="117"/>
      <c r="G97" s="118"/>
    </row>
    <row r="98" spans="1:7" x14ac:dyDescent="0.2">
      <c r="A98" s="114" t="s">
        <v>65</v>
      </c>
      <c r="B98" s="114" t="s">
        <v>872</v>
      </c>
      <c r="C98" s="115" t="s">
        <v>875</v>
      </c>
      <c r="D98" s="114" t="s">
        <v>229</v>
      </c>
      <c r="E98" s="116" t="s">
        <v>49</v>
      </c>
      <c r="F98" s="117"/>
      <c r="G98" s="118"/>
    </row>
    <row r="99" spans="1:7" x14ac:dyDescent="0.2">
      <c r="A99" s="114" t="s">
        <v>66</v>
      </c>
      <c r="B99" s="114" t="s">
        <v>872</v>
      </c>
      <c r="C99" s="115" t="s">
        <v>278</v>
      </c>
      <c r="D99" s="114" t="s">
        <v>229</v>
      </c>
      <c r="E99" s="116" t="s">
        <v>43</v>
      </c>
      <c r="F99" s="117"/>
      <c r="G99" s="118"/>
    </row>
    <row r="100" spans="1:7" x14ac:dyDescent="0.2">
      <c r="A100" s="114" t="s">
        <v>67</v>
      </c>
      <c r="B100" s="114" t="s">
        <v>872</v>
      </c>
      <c r="C100" s="115" t="s">
        <v>876</v>
      </c>
      <c r="D100" s="114" t="s">
        <v>117</v>
      </c>
      <c r="E100" s="116" t="s">
        <v>49</v>
      </c>
      <c r="F100" s="117"/>
      <c r="G100" s="118"/>
    </row>
    <row r="101" spans="1:7" x14ac:dyDescent="0.2">
      <c r="A101" s="114" t="s">
        <v>68</v>
      </c>
      <c r="B101" s="114" t="s">
        <v>872</v>
      </c>
      <c r="C101" s="115" t="s">
        <v>665</v>
      </c>
      <c r="D101" s="114" t="s">
        <v>117</v>
      </c>
      <c r="E101" s="116" t="s">
        <v>49</v>
      </c>
      <c r="F101" s="117"/>
      <c r="G101" s="118"/>
    </row>
    <row r="102" spans="1:7" ht="15" customHeight="1" x14ac:dyDescent="0.2">
      <c r="A102" s="114" t="s">
        <v>71</v>
      </c>
      <c r="B102" s="114" t="s">
        <v>872</v>
      </c>
      <c r="C102" s="115" t="s">
        <v>666</v>
      </c>
      <c r="D102" s="114" t="s">
        <v>117</v>
      </c>
      <c r="E102" s="116" t="s">
        <v>45</v>
      </c>
      <c r="F102" s="117"/>
      <c r="G102" s="118"/>
    </row>
    <row r="103" spans="1:7" x14ac:dyDescent="0.2">
      <c r="A103" s="114" t="s">
        <v>72</v>
      </c>
      <c r="B103" s="114" t="s">
        <v>872</v>
      </c>
      <c r="C103" s="115" t="s">
        <v>667</v>
      </c>
      <c r="D103" s="114" t="s">
        <v>117</v>
      </c>
      <c r="E103" s="116" t="s">
        <v>49</v>
      </c>
      <c r="F103" s="117"/>
      <c r="G103" s="118"/>
    </row>
    <row r="104" spans="1:7" ht="15" customHeight="1" x14ac:dyDescent="0.2">
      <c r="A104" s="114" t="s">
        <v>74</v>
      </c>
      <c r="B104" s="114" t="s">
        <v>872</v>
      </c>
      <c r="C104" s="115" t="s">
        <v>683</v>
      </c>
      <c r="D104" s="114" t="s">
        <v>229</v>
      </c>
      <c r="E104" s="116" t="s">
        <v>45</v>
      </c>
      <c r="F104" s="117"/>
      <c r="G104" s="118"/>
    </row>
    <row r="105" spans="1:7" ht="15" customHeight="1" x14ac:dyDescent="0.2">
      <c r="A105" s="114" t="s">
        <v>79</v>
      </c>
      <c r="B105" s="114" t="s">
        <v>872</v>
      </c>
      <c r="C105" s="115" t="s">
        <v>651</v>
      </c>
      <c r="D105" s="114" t="s">
        <v>229</v>
      </c>
      <c r="E105" s="116" t="s">
        <v>36</v>
      </c>
      <c r="F105" s="117"/>
      <c r="G105" s="118"/>
    </row>
    <row r="106" spans="1:7" ht="15" customHeight="1" x14ac:dyDescent="0.2">
      <c r="A106" s="114" t="s">
        <v>81</v>
      </c>
      <c r="B106" s="114" t="s">
        <v>872</v>
      </c>
      <c r="C106" s="115" t="s">
        <v>661</v>
      </c>
      <c r="D106" s="114" t="s">
        <v>117</v>
      </c>
      <c r="E106" s="116" t="s">
        <v>43</v>
      </c>
      <c r="F106" s="117"/>
      <c r="G106" s="118"/>
    </row>
    <row r="107" spans="1:7" ht="15" customHeight="1" x14ac:dyDescent="0.2">
      <c r="A107" s="114" t="s">
        <v>82</v>
      </c>
      <c r="B107" s="114" t="s">
        <v>872</v>
      </c>
      <c r="C107" s="115" t="s">
        <v>662</v>
      </c>
      <c r="D107" s="114" t="s">
        <v>117</v>
      </c>
      <c r="E107" s="116" t="s">
        <v>36</v>
      </c>
      <c r="F107" s="117"/>
      <c r="G107" s="118"/>
    </row>
    <row r="108" spans="1:7" ht="15" customHeight="1" x14ac:dyDescent="0.2">
      <c r="A108" s="114" t="s">
        <v>84</v>
      </c>
      <c r="B108" s="114" t="s">
        <v>872</v>
      </c>
      <c r="C108" s="115" t="s">
        <v>663</v>
      </c>
      <c r="D108" s="114" t="s">
        <v>117</v>
      </c>
      <c r="E108" s="116" t="s">
        <v>36</v>
      </c>
      <c r="F108" s="117"/>
      <c r="G108" s="118"/>
    </row>
    <row r="109" spans="1:7" ht="15" customHeight="1" x14ac:dyDescent="0.2">
      <c r="A109" s="114" t="s">
        <v>85</v>
      </c>
      <c r="B109" s="114" t="s">
        <v>872</v>
      </c>
      <c r="C109" s="115" t="s">
        <v>664</v>
      </c>
      <c r="D109" s="114" t="s">
        <v>117</v>
      </c>
      <c r="E109" s="116" t="s">
        <v>36</v>
      </c>
      <c r="F109" s="117"/>
      <c r="G109" s="118"/>
    </row>
    <row r="110" spans="1:7" ht="15" customHeight="1" x14ac:dyDescent="0.2">
      <c r="A110" s="114" t="s">
        <v>86</v>
      </c>
      <c r="B110" s="114" t="s">
        <v>872</v>
      </c>
      <c r="C110" s="115" t="s">
        <v>721</v>
      </c>
      <c r="D110" s="114" t="s">
        <v>117</v>
      </c>
      <c r="E110" s="116" t="s">
        <v>49</v>
      </c>
      <c r="F110" s="117"/>
      <c r="G110" s="118"/>
    </row>
    <row r="111" spans="1:7" ht="15" customHeight="1" x14ac:dyDescent="0.2">
      <c r="A111" s="114" t="s">
        <v>87</v>
      </c>
      <c r="B111" s="114" t="s">
        <v>872</v>
      </c>
      <c r="C111" s="115" t="s">
        <v>743</v>
      </c>
      <c r="D111" s="114" t="s">
        <v>117</v>
      </c>
      <c r="E111" s="116" t="s">
        <v>43</v>
      </c>
      <c r="F111" s="117"/>
      <c r="G111" s="118"/>
    </row>
    <row r="112" spans="1:7" ht="15" customHeight="1" x14ac:dyDescent="0.2">
      <c r="A112" s="114" t="s">
        <v>88</v>
      </c>
      <c r="B112" s="114" t="s">
        <v>872</v>
      </c>
      <c r="C112" s="115" t="s">
        <v>744</v>
      </c>
      <c r="D112" s="114" t="s">
        <v>117</v>
      </c>
      <c r="E112" s="116" t="s">
        <v>36</v>
      </c>
      <c r="F112" s="117"/>
      <c r="G112" s="118"/>
    </row>
    <row r="113" spans="1:7" ht="15" customHeight="1" x14ac:dyDescent="0.2">
      <c r="A113" s="114" t="s">
        <v>89</v>
      </c>
      <c r="B113" s="114" t="s">
        <v>872</v>
      </c>
      <c r="C113" s="115" t="s">
        <v>877</v>
      </c>
      <c r="D113" s="114" t="s">
        <v>229</v>
      </c>
      <c r="E113" s="116" t="s">
        <v>36</v>
      </c>
      <c r="F113" s="117"/>
      <c r="G113" s="118"/>
    </row>
    <row r="114" spans="1:7" x14ac:dyDescent="0.2">
      <c r="A114" s="114" t="s">
        <v>90</v>
      </c>
      <c r="B114" s="114" t="s">
        <v>872</v>
      </c>
      <c r="C114" s="115" t="s">
        <v>757</v>
      </c>
      <c r="D114" s="114" t="s">
        <v>117</v>
      </c>
      <c r="E114" s="116" t="s">
        <v>49</v>
      </c>
      <c r="F114" s="117"/>
      <c r="G114" s="118"/>
    </row>
    <row r="115" spans="1:7" ht="15" customHeight="1" x14ac:dyDescent="0.2">
      <c r="A115" s="114" t="s">
        <v>91</v>
      </c>
      <c r="B115" s="114" t="s">
        <v>872</v>
      </c>
      <c r="C115" s="115" t="s">
        <v>758</v>
      </c>
      <c r="D115" s="114" t="s">
        <v>117</v>
      </c>
      <c r="E115" s="116" t="s">
        <v>49</v>
      </c>
      <c r="F115" s="117"/>
      <c r="G115" s="118"/>
    </row>
    <row r="116" spans="1:7" x14ac:dyDescent="0.2">
      <c r="A116" s="114" t="s">
        <v>128</v>
      </c>
      <c r="B116" s="114" t="s">
        <v>872</v>
      </c>
      <c r="C116" s="115" t="s">
        <v>759</v>
      </c>
      <c r="D116" s="114" t="s">
        <v>117</v>
      </c>
      <c r="E116" s="116" t="s">
        <v>36</v>
      </c>
      <c r="F116" s="117"/>
      <c r="G116" s="118"/>
    </row>
    <row r="117" spans="1:7" x14ac:dyDescent="0.2">
      <c r="A117" s="114" t="s">
        <v>131</v>
      </c>
      <c r="B117" s="114" t="s">
        <v>872</v>
      </c>
      <c r="C117" s="115" t="s">
        <v>763</v>
      </c>
      <c r="D117" s="114" t="s">
        <v>229</v>
      </c>
      <c r="E117" s="116" t="s">
        <v>43</v>
      </c>
      <c r="F117" s="117"/>
      <c r="G117" s="118"/>
    </row>
    <row r="118" spans="1:7" x14ac:dyDescent="0.2">
      <c r="A118" s="114" t="s">
        <v>132</v>
      </c>
      <c r="B118" s="114" t="s">
        <v>872</v>
      </c>
      <c r="C118" s="115" t="s">
        <v>650</v>
      </c>
      <c r="D118" s="114" t="s">
        <v>229</v>
      </c>
      <c r="E118" s="116" t="s">
        <v>36</v>
      </c>
      <c r="F118" s="117"/>
      <c r="G118" s="118"/>
    </row>
    <row r="119" spans="1:7" x14ac:dyDescent="0.2">
      <c r="A119" s="114" t="s">
        <v>129</v>
      </c>
      <c r="B119" s="114" t="s">
        <v>872</v>
      </c>
      <c r="C119" s="115" t="s">
        <v>737</v>
      </c>
      <c r="D119" s="114" t="s">
        <v>229</v>
      </c>
      <c r="E119" s="116" t="s">
        <v>36</v>
      </c>
      <c r="F119" s="117"/>
      <c r="G119" s="118"/>
    </row>
    <row r="120" spans="1:7" x14ac:dyDescent="0.2">
      <c r="A120" s="204" t="s">
        <v>867</v>
      </c>
      <c r="B120" s="205"/>
      <c r="C120" s="205"/>
      <c r="D120" s="205"/>
      <c r="E120" s="205"/>
      <c r="F120" s="206"/>
      <c r="G120" s="129">
        <f>SUM(G90:G119)</f>
        <v>0</v>
      </c>
    </row>
    <row r="121" spans="1:7" s="119" customFormat="1" x14ac:dyDescent="0.2">
      <c r="A121" s="201" t="s">
        <v>892</v>
      </c>
      <c r="B121" s="202"/>
      <c r="C121" s="202"/>
      <c r="D121" s="202"/>
      <c r="E121" s="202"/>
      <c r="F121" s="203"/>
      <c r="G121" s="131">
        <f>G120*2%</f>
        <v>0</v>
      </c>
    </row>
    <row r="122" spans="1:7" s="119" customFormat="1" x14ac:dyDescent="0.2">
      <c r="A122" s="201" t="s">
        <v>893</v>
      </c>
      <c r="B122" s="202"/>
      <c r="C122" s="202"/>
      <c r="D122" s="202"/>
      <c r="E122" s="202"/>
      <c r="F122" s="203"/>
      <c r="G122" s="131">
        <v>0</v>
      </c>
    </row>
    <row r="123" spans="1:7" s="119" customFormat="1" x14ac:dyDescent="0.2">
      <c r="A123" s="207" t="s">
        <v>19</v>
      </c>
      <c r="B123" s="208"/>
      <c r="C123" s="208"/>
      <c r="D123" s="208"/>
      <c r="E123" s="208"/>
      <c r="F123" s="209"/>
      <c r="G123" s="131">
        <f>SUM(G120:G122)</f>
        <v>0</v>
      </c>
    </row>
    <row r="124" spans="1:7" x14ac:dyDescent="0.2">
      <c r="A124" s="217" t="s">
        <v>894</v>
      </c>
      <c r="B124" s="218"/>
      <c r="C124" s="218"/>
      <c r="D124" s="218"/>
      <c r="E124" s="218"/>
      <c r="F124" s="219"/>
      <c r="G124" s="132">
        <f>G11+G19+G74+G88+G123</f>
        <v>0</v>
      </c>
    </row>
    <row r="125" spans="1:7" ht="15" x14ac:dyDescent="0.25">
      <c r="A125" s="112"/>
      <c r="B125" s="112"/>
      <c r="C125" s="112"/>
      <c r="D125" s="112"/>
      <c r="E125" s="112"/>
      <c r="F125" s="112"/>
      <c r="G125" s="126"/>
    </row>
    <row r="126" spans="1:7" x14ac:dyDescent="0.2">
      <c r="A126" s="165"/>
      <c r="B126" s="165"/>
      <c r="C126" s="165"/>
      <c r="D126" s="165"/>
      <c r="E126" s="165"/>
      <c r="F126" s="165"/>
      <c r="G126" s="165"/>
    </row>
    <row r="127" spans="1:7" ht="15" x14ac:dyDescent="0.25">
      <c r="A127" s="112"/>
      <c r="B127" s="112"/>
      <c r="C127" s="112"/>
      <c r="D127" s="112"/>
      <c r="E127" s="112"/>
      <c r="F127" s="112"/>
      <c r="G127" s="126"/>
    </row>
  </sheetData>
  <mergeCells count="24">
    <mergeCell ref="A1:G1"/>
    <mergeCell ref="A88:F88"/>
    <mergeCell ref="A121:F121"/>
    <mergeCell ref="A126:G126"/>
    <mergeCell ref="A123:F123"/>
    <mergeCell ref="A20:G20"/>
    <mergeCell ref="A71:F71"/>
    <mergeCell ref="A89:G89"/>
    <mergeCell ref="A120:F120"/>
    <mergeCell ref="A124:F124"/>
    <mergeCell ref="A122:F122"/>
    <mergeCell ref="A3:G3"/>
    <mergeCell ref="A4:G4"/>
    <mergeCell ref="A8:G8"/>
    <mergeCell ref="A11:F11"/>
    <mergeCell ref="A12:G12"/>
    <mergeCell ref="A85:F85"/>
    <mergeCell ref="A86:F86"/>
    <mergeCell ref="A87:F87"/>
    <mergeCell ref="A19:F19"/>
    <mergeCell ref="A72:F72"/>
    <mergeCell ref="A73:F73"/>
    <mergeCell ref="A74:F74"/>
    <mergeCell ref="A75:G75"/>
  </mergeCells>
  <phoneticPr fontId="77" type="noConversion"/>
  <printOptions horizontalCentered="1"/>
  <pageMargins left="0.59055118110236227" right="0.39370078740157483" top="0.19685039370078741" bottom="0.19685039370078741" header="0" footer="0"/>
  <pageSetup paperSize="9" scale="7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I20"/>
  <sheetViews>
    <sheetView showGridLines="0" view="pageBreakPreview" zoomScaleNormal="100" zoomScaleSheetLayoutView="100" workbookViewId="0">
      <selection activeCell="C5" sqref="C5:C20"/>
    </sheetView>
  </sheetViews>
  <sheetFormatPr defaultColWidth="9.33203125" defaultRowHeight="15.75" x14ac:dyDescent="0.25"/>
  <cols>
    <col min="1" max="1" width="7" style="15" customWidth="1"/>
    <col min="2" max="2" width="116.5" style="11" customWidth="1"/>
    <col min="3" max="3" width="21.5" style="149" customWidth="1"/>
    <col min="4" max="4" width="24.1640625" style="149" customWidth="1"/>
    <col min="5" max="5" width="20" style="149" customWidth="1"/>
    <col min="6" max="6" width="22" style="11" customWidth="1"/>
    <col min="7" max="16384" width="9.33203125" style="11"/>
  </cols>
  <sheetData>
    <row r="1" spans="1:9" ht="35.450000000000003" customHeight="1" x14ac:dyDescent="0.25">
      <c r="A1" s="220" t="s">
        <v>14</v>
      </c>
      <c r="B1" s="220"/>
      <c r="C1" s="220"/>
    </row>
    <row r="2" spans="1:9" ht="80.25" customHeight="1" x14ac:dyDescent="0.25">
      <c r="A2" s="221" t="str">
        <f>об!A1</f>
        <v>улучшения технического состояния селеводохр. Қорабоғ. Кашкадарьинской области.</v>
      </c>
      <c r="B2" s="221"/>
      <c r="C2" s="221"/>
    </row>
    <row r="3" spans="1:9" ht="47.25" x14ac:dyDescent="0.25">
      <c r="A3" s="12" t="s">
        <v>1</v>
      </c>
      <c r="B3" s="13" t="s">
        <v>9</v>
      </c>
      <c r="C3" s="140" t="s">
        <v>16</v>
      </c>
    </row>
    <row r="4" spans="1:9" ht="16.5" customHeight="1" x14ac:dyDescent="0.25">
      <c r="A4" s="1">
        <v>1</v>
      </c>
      <c r="B4" s="1">
        <v>2</v>
      </c>
      <c r="C4" s="141">
        <v>4</v>
      </c>
    </row>
    <row r="5" spans="1:9" ht="37.5" customHeight="1" x14ac:dyDescent="0.25">
      <c r="A5" s="1">
        <v>1</v>
      </c>
      <c r="B5" s="3" t="s">
        <v>10</v>
      </c>
      <c r="C5" s="142"/>
    </row>
    <row r="6" spans="1:9" ht="37.5" customHeight="1" x14ac:dyDescent="0.25">
      <c r="A6" s="2">
        <v>2</v>
      </c>
      <c r="B6" s="3" t="s">
        <v>11</v>
      </c>
      <c r="C6" s="142"/>
    </row>
    <row r="7" spans="1:9" ht="37.5" customHeight="1" x14ac:dyDescent="0.25">
      <c r="A7" s="2">
        <v>3</v>
      </c>
      <c r="B7" s="3" t="s">
        <v>12</v>
      </c>
      <c r="C7" s="142"/>
    </row>
    <row r="8" spans="1:9" s="14" customFormat="1" ht="37.5" customHeight="1" x14ac:dyDescent="0.25">
      <c r="A8" s="2">
        <v>4</v>
      </c>
      <c r="B8" s="3" t="s">
        <v>13</v>
      </c>
      <c r="C8" s="142"/>
      <c r="D8" s="149"/>
      <c r="E8" s="150"/>
      <c r="F8" s="53"/>
    </row>
    <row r="9" spans="1:9" s="47" customFormat="1" ht="28.5" customHeight="1" x14ac:dyDescent="0.2">
      <c r="A9" s="2"/>
      <c r="B9" s="49" t="s">
        <v>18</v>
      </c>
      <c r="C9" s="143"/>
      <c r="D9" s="151"/>
      <c r="E9" s="152"/>
    </row>
    <row r="10" spans="1:9" s="47" customFormat="1" ht="28.5" hidden="1" customHeight="1" x14ac:dyDescent="0.2">
      <c r="A10" s="2">
        <v>5</v>
      </c>
      <c r="B10" s="50" t="s">
        <v>28</v>
      </c>
      <c r="C10" s="144"/>
      <c r="D10" s="151"/>
      <c r="E10" s="152"/>
      <c r="F10" s="54"/>
    </row>
    <row r="11" spans="1:9" s="47" customFormat="1" ht="28.5" hidden="1" customHeight="1" x14ac:dyDescent="0.2">
      <c r="A11" s="2"/>
      <c r="B11" s="50" t="s">
        <v>25</v>
      </c>
      <c r="C11" s="145"/>
      <c r="D11" s="151"/>
      <c r="E11" s="152"/>
    </row>
    <row r="12" spans="1:9" s="47" customFormat="1" ht="28.5" hidden="1" customHeight="1" x14ac:dyDescent="0.2">
      <c r="A12" s="2">
        <v>6</v>
      </c>
      <c r="B12" s="50" t="s">
        <v>26</v>
      </c>
      <c r="C12" s="145"/>
      <c r="D12" s="151"/>
      <c r="E12" s="152"/>
    </row>
    <row r="13" spans="1:9" s="47" customFormat="1" ht="28.5" hidden="1" customHeight="1" x14ac:dyDescent="0.2">
      <c r="A13" s="2"/>
      <c r="B13" s="50" t="s">
        <v>27</v>
      </c>
      <c r="C13" s="145"/>
      <c r="D13" s="151"/>
      <c r="E13" s="152"/>
    </row>
    <row r="14" spans="1:9" s="47" customFormat="1" ht="28.5" customHeight="1" x14ac:dyDescent="0.2">
      <c r="A14" s="2"/>
      <c r="B14" s="4" t="s">
        <v>19</v>
      </c>
      <c r="C14" s="146"/>
      <c r="D14" s="151"/>
      <c r="E14" s="152"/>
      <c r="F14" s="54"/>
    </row>
    <row r="15" spans="1:9" ht="28.5" customHeight="1" x14ac:dyDescent="0.25">
      <c r="A15" s="2">
        <v>7</v>
      </c>
      <c r="B15" s="3" t="s">
        <v>20</v>
      </c>
      <c r="C15" s="147"/>
      <c r="E15" s="152"/>
      <c r="F15" s="47"/>
      <c r="G15" s="47"/>
      <c r="H15" s="47"/>
      <c r="I15" s="47"/>
    </row>
    <row r="16" spans="1:9" s="14" customFormat="1" ht="28.5" customHeight="1" x14ac:dyDescent="0.25">
      <c r="A16" s="2">
        <v>8</v>
      </c>
      <c r="B16" s="50" t="s">
        <v>236</v>
      </c>
      <c r="C16" s="145"/>
      <c r="D16" s="150"/>
      <c r="E16" s="152"/>
      <c r="F16" s="47"/>
      <c r="G16" s="47"/>
      <c r="H16" s="47"/>
      <c r="I16" s="47"/>
    </row>
    <row r="17" spans="1:5" s="14" customFormat="1" ht="24" customHeight="1" x14ac:dyDescent="0.25">
      <c r="A17" s="2">
        <v>9</v>
      </c>
      <c r="B17" s="8" t="s">
        <v>21</v>
      </c>
      <c r="C17" s="147"/>
      <c r="D17" s="150"/>
      <c r="E17" s="150"/>
    </row>
    <row r="18" spans="1:5" s="14" customFormat="1" ht="24" customHeight="1" x14ac:dyDescent="0.25">
      <c r="A18" s="52"/>
      <c r="B18" s="51" t="s">
        <v>19</v>
      </c>
      <c r="C18" s="146"/>
      <c r="D18" s="150"/>
      <c r="E18" s="150"/>
    </row>
    <row r="19" spans="1:5" s="14" customFormat="1" ht="24" customHeight="1" x14ac:dyDescent="0.25">
      <c r="A19" s="2">
        <v>10</v>
      </c>
      <c r="B19" s="8" t="s">
        <v>22</v>
      </c>
      <c r="C19" s="147"/>
      <c r="D19" s="150"/>
      <c r="E19" s="150"/>
    </row>
    <row r="20" spans="1:5" s="14" customFormat="1" ht="24" customHeight="1" x14ac:dyDescent="0.25">
      <c r="A20" s="2">
        <v>11</v>
      </c>
      <c r="B20" s="7" t="s">
        <v>23</v>
      </c>
      <c r="C20" s="148"/>
      <c r="D20" s="150"/>
      <c r="E20" s="150"/>
    </row>
  </sheetData>
  <mergeCells count="2">
    <mergeCell ref="A1:C1"/>
    <mergeCell ref="A2:C2"/>
  </mergeCells>
  <phoneticPr fontId="0" type="noConversion"/>
  <printOptions horizontalCentered="1"/>
  <pageMargins left="0.39370078740157483" right="0.39370078740157483" top="0.78740157480314965" bottom="0.39370078740157483" header="0.11811023622047245" footer="0.11811023622047245"/>
  <pageSetup paperSize="9" scale="69" orientation="portrait" r:id="rId1"/>
  <headerFooter alignWithMargins="0">
    <oddHeader>&amp;L&amp;7ПРОГРАММНЫЙ КОМПЛЕКС TNQURILISH 5.0&amp;R&amp;7 281-373-1148</oddHeader>
    <oddFooter xml:space="preserve">&amp;L&amp;7 &amp;CСтраница &amp;P&amp;R&amp;7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U84"/>
  <sheetViews>
    <sheetView showGridLines="0" view="pageBreakPreview" zoomScaleNormal="100" zoomScaleSheetLayoutView="100" workbookViewId="0">
      <selection activeCell="D18" sqref="D18"/>
    </sheetView>
  </sheetViews>
  <sheetFormatPr defaultColWidth="9.33203125" defaultRowHeight="11.25" x14ac:dyDescent="0.2"/>
  <cols>
    <col min="1" max="1" width="5.33203125" style="35" customWidth="1"/>
    <col min="2" max="2" width="45.6640625" style="35" customWidth="1"/>
    <col min="3" max="3" width="17.1640625" style="16" customWidth="1"/>
    <col min="4" max="4" width="18" style="16" customWidth="1"/>
    <col min="5" max="6" width="16.83203125" style="16" customWidth="1"/>
    <col min="7" max="7" width="18.33203125" style="16" customWidth="1"/>
    <col min="8" max="8" width="14" style="38" customWidth="1"/>
    <col min="9" max="9" width="14.83203125" style="44" customWidth="1"/>
    <col min="10" max="16384" width="9.33203125" style="16"/>
  </cols>
  <sheetData>
    <row r="1" spans="1:21" s="6" customFormat="1" ht="33" customHeight="1" x14ac:dyDescent="0.15">
      <c r="A1" s="225" t="s">
        <v>901</v>
      </c>
      <c r="B1" s="225"/>
      <c r="C1" s="225"/>
      <c r="D1" s="225"/>
      <c r="E1" s="225"/>
      <c r="F1" s="225"/>
      <c r="G1" s="225"/>
      <c r="H1" s="225"/>
      <c r="I1" s="43"/>
      <c r="J1" s="9"/>
    </row>
    <row r="2" spans="1:21" ht="20.25" customHeight="1" x14ac:dyDescent="0.2">
      <c r="A2" s="224" t="s">
        <v>15</v>
      </c>
      <c r="B2" s="224"/>
      <c r="C2" s="224"/>
      <c r="D2" s="224"/>
      <c r="E2" s="224"/>
      <c r="F2" s="224"/>
      <c r="G2" s="224"/>
      <c r="H2" s="224"/>
    </row>
    <row r="3" spans="1:21" ht="20.25" customHeight="1" x14ac:dyDescent="0.2">
      <c r="A3" s="224"/>
      <c r="B3" s="224"/>
      <c r="C3" s="224"/>
      <c r="D3" s="224"/>
      <c r="E3" s="224"/>
      <c r="F3" s="224"/>
      <c r="G3" s="224"/>
      <c r="H3" s="224"/>
    </row>
    <row r="4" spans="1:21" ht="20.25" customHeight="1" x14ac:dyDescent="0.2">
      <c r="A4" s="17"/>
      <c r="B4" s="17"/>
      <c r="C4" s="17"/>
      <c r="D4" s="17"/>
      <c r="E4" s="17"/>
      <c r="F4" s="17"/>
      <c r="G4" s="17"/>
      <c r="H4" s="18"/>
    </row>
    <row r="5" spans="1:21" s="20" customFormat="1" ht="20.45" customHeight="1" x14ac:dyDescent="0.2">
      <c r="A5" s="226" t="s">
        <v>1</v>
      </c>
      <c r="B5" s="228" t="s">
        <v>2</v>
      </c>
      <c r="C5" s="230" t="s">
        <v>3</v>
      </c>
      <c r="D5" s="231"/>
      <c r="E5" s="231"/>
      <c r="F5" s="19"/>
      <c r="G5" s="232" t="s">
        <v>4</v>
      </c>
      <c r="H5" s="233" t="s">
        <v>5</v>
      </c>
      <c r="I5" s="41"/>
    </row>
    <row r="6" spans="1:21" s="22" customFormat="1" ht="27" customHeight="1" x14ac:dyDescent="0.2">
      <c r="A6" s="227"/>
      <c r="B6" s="229"/>
      <c r="C6" s="21" t="s">
        <v>6</v>
      </c>
      <c r="D6" s="21" t="s">
        <v>7</v>
      </c>
      <c r="E6" s="21" t="s">
        <v>8</v>
      </c>
      <c r="F6" s="21" t="s">
        <v>13</v>
      </c>
      <c r="G6" s="232"/>
      <c r="H6" s="234"/>
      <c r="I6" s="42"/>
    </row>
    <row r="7" spans="1:21" x14ac:dyDescent="0.2">
      <c r="A7" s="23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4">
        <v>8</v>
      </c>
    </row>
    <row r="8" spans="1:21" ht="14.25" customHeight="1" x14ac:dyDescent="0.2">
      <c r="A8" s="23"/>
      <c r="B8" s="25"/>
      <c r="C8" s="25"/>
      <c r="D8" s="25"/>
      <c r="E8" s="25"/>
      <c r="F8" s="25"/>
      <c r="G8" s="25"/>
      <c r="H8" s="26"/>
    </row>
    <row r="9" spans="1:21" s="28" customFormat="1" ht="27.75" customHeight="1" x14ac:dyDescent="0.2">
      <c r="A9" s="48" t="s">
        <v>17</v>
      </c>
      <c r="B9" s="55" t="s">
        <v>311</v>
      </c>
      <c r="C9" s="134"/>
      <c r="D9" s="134"/>
      <c r="E9" s="134"/>
      <c r="F9" s="134"/>
      <c r="G9" s="135"/>
      <c r="H9" s="136"/>
      <c r="I9" s="138"/>
      <c r="J9" s="27"/>
    </row>
    <row r="10" spans="1:21" s="28" customFormat="1" ht="27.75" customHeight="1" x14ac:dyDescent="0.2">
      <c r="A10" s="48" t="s">
        <v>106</v>
      </c>
      <c r="B10" s="55" t="s">
        <v>282</v>
      </c>
      <c r="C10" s="134"/>
      <c r="D10" s="134"/>
      <c r="E10" s="134"/>
      <c r="F10" s="134"/>
      <c r="G10" s="135"/>
      <c r="H10" s="136"/>
      <c r="I10" s="138"/>
      <c r="J10" s="27"/>
    </row>
    <row r="11" spans="1:21" s="28" customFormat="1" ht="17.25" customHeight="1" x14ac:dyDescent="0.2">
      <c r="A11" s="29"/>
      <c r="B11" s="30" t="s">
        <v>24</v>
      </c>
      <c r="C11" s="135"/>
      <c r="D11" s="135"/>
      <c r="E11" s="135"/>
      <c r="F11" s="135"/>
      <c r="G11" s="135"/>
      <c r="H11" s="137"/>
      <c r="I11" s="138"/>
    </row>
    <row r="12" spans="1:21" s="28" customFormat="1" ht="17.25" customHeight="1" x14ac:dyDescent="0.2">
      <c r="A12" s="31"/>
      <c r="B12" s="32"/>
      <c r="C12" s="33"/>
      <c r="D12" s="33"/>
      <c r="E12" s="33"/>
      <c r="F12" s="33"/>
      <c r="G12" s="33"/>
      <c r="H12" s="34"/>
      <c r="I12" s="45"/>
    </row>
    <row r="13" spans="1:21" x14ac:dyDescent="0.2">
      <c r="B13" s="36"/>
      <c r="G13" s="37"/>
    </row>
    <row r="14" spans="1:21" s="153" customFormat="1" ht="16.5" customHeight="1" x14ac:dyDescent="0.2">
      <c r="C14" s="154"/>
      <c r="D14" s="235"/>
      <c r="E14" s="235"/>
      <c r="F14" s="223"/>
      <c r="G14" s="223"/>
      <c r="H14" s="155"/>
      <c r="I14" s="155"/>
      <c r="J14" s="156"/>
      <c r="K14" s="157"/>
      <c r="L14" s="157"/>
      <c r="M14" s="158"/>
      <c r="N14" s="159"/>
      <c r="O14" s="158"/>
      <c r="P14" s="158"/>
      <c r="Q14" s="158"/>
      <c r="R14" s="158"/>
      <c r="S14" s="158"/>
      <c r="T14" s="158"/>
      <c r="U14" s="158"/>
    </row>
    <row r="15" spans="1:21" s="153" customFormat="1" ht="20.25" customHeight="1" x14ac:dyDescent="0.2">
      <c r="D15" s="155"/>
      <c r="E15" s="155"/>
      <c r="F15" s="155"/>
      <c r="G15" s="155"/>
      <c r="H15" s="155"/>
      <c r="I15" s="155"/>
      <c r="J15" s="156"/>
      <c r="K15" s="157"/>
      <c r="L15" s="157"/>
      <c r="M15" s="158"/>
      <c r="N15" s="159"/>
      <c r="O15" s="158"/>
      <c r="P15" s="158"/>
      <c r="Q15" s="158"/>
      <c r="R15" s="158"/>
      <c r="S15" s="158"/>
      <c r="T15" s="158"/>
      <c r="U15" s="158"/>
    </row>
    <row r="16" spans="1:21" s="153" customFormat="1" ht="18.75" customHeight="1" x14ac:dyDescent="0.3">
      <c r="C16" s="154"/>
      <c r="D16" s="222"/>
      <c r="E16" s="222"/>
      <c r="F16" s="223"/>
      <c r="G16" s="223"/>
      <c r="H16" s="155"/>
      <c r="J16" s="156"/>
      <c r="K16" s="157"/>
      <c r="L16" s="157"/>
      <c r="M16" s="158"/>
      <c r="N16" s="159"/>
      <c r="O16" s="158"/>
      <c r="P16" s="158"/>
      <c r="Q16" s="158"/>
      <c r="R16" s="158"/>
      <c r="S16" s="158"/>
      <c r="T16" s="158"/>
      <c r="U16" s="158"/>
    </row>
    <row r="17" spans="2:7" x14ac:dyDescent="0.2">
      <c r="B17" s="36"/>
      <c r="G17" s="37"/>
    </row>
    <row r="18" spans="2:7" ht="33.75" customHeight="1" x14ac:dyDescent="0.2">
      <c r="B18" s="36"/>
      <c r="D18" s="39"/>
      <c r="E18" s="39"/>
      <c r="F18" s="39"/>
      <c r="G18" s="40"/>
    </row>
    <row r="19" spans="2:7" x14ac:dyDescent="0.2">
      <c r="B19" s="36"/>
      <c r="C19" s="39"/>
      <c r="E19" s="39"/>
      <c r="F19" s="39"/>
      <c r="G19" s="37"/>
    </row>
    <row r="20" spans="2:7" x14ac:dyDescent="0.2">
      <c r="G20" s="37"/>
    </row>
    <row r="21" spans="2:7" x14ac:dyDescent="0.2">
      <c r="G21" s="37"/>
    </row>
    <row r="22" spans="2:7" x14ac:dyDescent="0.2">
      <c r="G22" s="37"/>
    </row>
    <row r="23" spans="2:7" x14ac:dyDescent="0.2">
      <c r="G23" s="37"/>
    </row>
    <row r="24" spans="2:7" x14ac:dyDescent="0.2">
      <c r="G24" s="37"/>
    </row>
    <row r="25" spans="2:7" x14ac:dyDescent="0.2">
      <c r="G25" s="37"/>
    </row>
    <row r="26" spans="2:7" x14ac:dyDescent="0.2">
      <c r="G26" s="37"/>
    </row>
    <row r="27" spans="2:7" x14ac:dyDescent="0.2">
      <c r="G27" s="37"/>
    </row>
    <row r="28" spans="2:7" x14ac:dyDescent="0.2">
      <c r="G28" s="37"/>
    </row>
    <row r="29" spans="2:7" x14ac:dyDescent="0.2">
      <c r="G29" s="37"/>
    </row>
    <row r="30" spans="2:7" x14ac:dyDescent="0.2">
      <c r="G30" s="37"/>
    </row>
    <row r="31" spans="2:7" x14ac:dyDescent="0.2">
      <c r="G31" s="37"/>
    </row>
    <row r="32" spans="2:7" x14ac:dyDescent="0.2">
      <c r="G32" s="37"/>
    </row>
    <row r="33" spans="7:7" x14ac:dyDescent="0.2">
      <c r="G33" s="37"/>
    </row>
    <row r="34" spans="7:7" x14ac:dyDescent="0.2">
      <c r="G34" s="37"/>
    </row>
    <row r="35" spans="7:7" x14ac:dyDescent="0.2">
      <c r="G35" s="37"/>
    </row>
    <row r="36" spans="7:7" x14ac:dyDescent="0.2">
      <c r="G36" s="37"/>
    </row>
    <row r="37" spans="7:7" x14ac:dyDescent="0.2">
      <c r="G37" s="37"/>
    </row>
    <row r="38" spans="7:7" x14ac:dyDescent="0.2">
      <c r="G38" s="37"/>
    </row>
    <row r="39" spans="7:7" x14ac:dyDescent="0.2">
      <c r="G39" s="37"/>
    </row>
    <row r="40" spans="7:7" x14ac:dyDescent="0.2">
      <c r="G40" s="37"/>
    </row>
    <row r="41" spans="7:7" x14ac:dyDescent="0.2">
      <c r="G41" s="37"/>
    </row>
    <row r="42" spans="7:7" x14ac:dyDescent="0.2">
      <c r="G42" s="37"/>
    </row>
    <row r="43" spans="7:7" x14ac:dyDescent="0.2">
      <c r="G43" s="37"/>
    </row>
    <row r="44" spans="7:7" x14ac:dyDescent="0.2">
      <c r="G44" s="37"/>
    </row>
    <row r="45" spans="7:7" x14ac:dyDescent="0.2">
      <c r="G45" s="37"/>
    </row>
    <row r="46" spans="7:7" x14ac:dyDescent="0.2">
      <c r="G46" s="37"/>
    </row>
    <row r="47" spans="7:7" x14ac:dyDescent="0.2">
      <c r="G47" s="37"/>
    </row>
    <row r="48" spans="7:7" x14ac:dyDescent="0.2">
      <c r="G48" s="37"/>
    </row>
    <row r="49" spans="7:7" x14ac:dyDescent="0.2">
      <c r="G49" s="37"/>
    </row>
    <row r="50" spans="7:7" x14ac:dyDescent="0.2">
      <c r="G50" s="37"/>
    </row>
    <row r="51" spans="7:7" x14ac:dyDescent="0.2">
      <c r="G51" s="37"/>
    </row>
    <row r="52" spans="7:7" x14ac:dyDescent="0.2">
      <c r="G52" s="37"/>
    </row>
    <row r="53" spans="7:7" x14ac:dyDescent="0.2">
      <c r="G53" s="37"/>
    </row>
    <row r="54" spans="7:7" x14ac:dyDescent="0.2">
      <c r="G54" s="37"/>
    </row>
    <row r="55" spans="7:7" x14ac:dyDescent="0.2">
      <c r="G55" s="37"/>
    </row>
    <row r="56" spans="7:7" x14ac:dyDescent="0.2">
      <c r="G56" s="37"/>
    </row>
    <row r="57" spans="7:7" x14ac:dyDescent="0.2">
      <c r="G57" s="37"/>
    </row>
    <row r="58" spans="7:7" x14ac:dyDescent="0.2">
      <c r="G58" s="37"/>
    </row>
    <row r="59" spans="7:7" x14ac:dyDescent="0.2">
      <c r="G59" s="37"/>
    </row>
    <row r="60" spans="7:7" x14ac:dyDescent="0.2">
      <c r="G60" s="37"/>
    </row>
    <row r="61" spans="7:7" x14ac:dyDescent="0.2">
      <c r="G61" s="37"/>
    </row>
    <row r="62" spans="7:7" x14ac:dyDescent="0.2">
      <c r="G62" s="37"/>
    </row>
    <row r="63" spans="7:7" x14ac:dyDescent="0.2">
      <c r="G63" s="37"/>
    </row>
    <row r="64" spans="7:7" x14ac:dyDescent="0.2">
      <c r="G64" s="37"/>
    </row>
    <row r="65" spans="7:7" x14ac:dyDescent="0.2">
      <c r="G65" s="37"/>
    </row>
    <row r="66" spans="7:7" x14ac:dyDescent="0.2">
      <c r="G66" s="37"/>
    </row>
    <row r="67" spans="7:7" x14ac:dyDescent="0.2">
      <c r="G67" s="37"/>
    </row>
    <row r="68" spans="7:7" x14ac:dyDescent="0.2">
      <c r="G68" s="37"/>
    </row>
    <row r="69" spans="7:7" x14ac:dyDescent="0.2">
      <c r="G69" s="37"/>
    </row>
    <row r="70" spans="7:7" x14ac:dyDescent="0.2">
      <c r="G70" s="37"/>
    </row>
    <row r="71" spans="7:7" x14ac:dyDescent="0.2">
      <c r="G71" s="37"/>
    </row>
    <row r="72" spans="7:7" x14ac:dyDescent="0.2">
      <c r="G72" s="37"/>
    </row>
    <row r="73" spans="7:7" x14ac:dyDescent="0.2">
      <c r="G73" s="37"/>
    </row>
    <row r="74" spans="7:7" x14ac:dyDescent="0.2">
      <c r="G74" s="37"/>
    </row>
    <row r="75" spans="7:7" x14ac:dyDescent="0.2">
      <c r="G75" s="37"/>
    </row>
    <row r="76" spans="7:7" x14ac:dyDescent="0.2">
      <c r="G76" s="37"/>
    </row>
    <row r="77" spans="7:7" x14ac:dyDescent="0.2">
      <c r="G77" s="37"/>
    </row>
    <row r="78" spans="7:7" x14ac:dyDescent="0.2">
      <c r="G78" s="37"/>
    </row>
    <row r="79" spans="7:7" x14ac:dyDescent="0.2">
      <c r="G79" s="37"/>
    </row>
    <row r="80" spans="7:7" x14ac:dyDescent="0.2">
      <c r="G80" s="37"/>
    </row>
    <row r="81" spans="7:7" x14ac:dyDescent="0.2">
      <c r="G81" s="37"/>
    </row>
    <row r="82" spans="7:7" x14ac:dyDescent="0.2">
      <c r="G82" s="37"/>
    </row>
    <row r="83" spans="7:7" x14ac:dyDescent="0.2">
      <c r="G83" s="37"/>
    </row>
    <row r="84" spans="7:7" x14ac:dyDescent="0.2">
      <c r="G84" s="37"/>
    </row>
  </sheetData>
  <mergeCells count="12">
    <mergeCell ref="D16:E16"/>
    <mergeCell ref="F16:G16"/>
    <mergeCell ref="A3:H3"/>
    <mergeCell ref="A2:H2"/>
    <mergeCell ref="A1:H1"/>
    <mergeCell ref="A5:A6"/>
    <mergeCell ref="B5:B6"/>
    <mergeCell ref="C5:E5"/>
    <mergeCell ref="G5:G6"/>
    <mergeCell ref="H5:H6"/>
    <mergeCell ref="D14:E14"/>
    <mergeCell ref="F14:G14"/>
  </mergeCells>
  <phoneticPr fontId="2" type="noConversion"/>
  <printOptions horizontalCentered="1"/>
  <pageMargins left="0.39370078740157483" right="0.39370078740157483" top="1.1811023622047245" bottom="0.59055118110236227" header="0.11811023622047245" footer="0.11811023622047245"/>
  <pageSetup paperSize="9" scale="102" orientation="landscape" r:id="rId1"/>
  <headerFooter alignWithMargins="0">
    <oddHeader>&amp;L&amp;7ПРОГРАММНЫЙ КОМПЛЕКС TNQURILISH 5.0&amp;R&amp;7 281-373-1148</oddHeader>
    <oddFooter xml:space="preserve">&amp;L&amp;7 &amp;CСтраница &amp;P&amp;R&amp;7 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З1</vt:lpstr>
      <vt:lpstr>З2</vt:lpstr>
      <vt:lpstr>А1</vt:lpstr>
      <vt:lpstr>А2,</vt:lpstr>
      <vt:lpstr>св</vt:lpstr>
      <vt:lpstr>об</vt:lpstr>
      <vt:lpstr>'А2,'!Область_печати</vt:lpstr>
      <vt:lpstr>об!Область_печати</vt:lpstr>
      <vt:lpstr>св!Область_печати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User</dc:creator>
  <cp:lastModifiedBy>User</cp:lastModifiedBy>
  <cp:lastPrinted>2026-08-24T04:22:26Z</cp:lastPrinted>
  <dcterms:created xsi:type="dcterms:W3CDTF">2005-03-16T05:26:07Z</dcterms:created>
  <dcterms:modified xsi:type="dcterms:W3CDTF">2026-08-24T04:28:01Z</dcterms:modified>
</cp:coreProperties>
</file>