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E:\0работа 2026 консалтинг\4 йул\3.Талисафед МФЙ+\"/>
    </mc:Choice>
  </mc:AlternateContent>
  <bookViews>
    <workbookView xWindow="-120" yWindow="-120" windowWidth="29040" windowHeight="15840" tabRatio="745"/>
  </bookViews>
  <sheets>
    <sheet name="1_ЛРВ" sheetId="1" r:id="rId1"/>
  </sheets>
  <definedNames>
    <definedName name="_xlnm.Print_Titles" localSheetId="0">'1_ЛРВ'!$14:$14</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479" i="1" l="1"/>
  <c r="G427" i="1"/>
  <c r="G375" i="1"/>
  <c r="G323" i="1"/>
  <c r="G271" i="1"/>
  <c r="G219" i="1"/>
  <c r="G167" i="1"/>
  <c r="G74" i="1"/>
</calcChain>
</file>

<file path=xl/sharedStrings.xml><?xml version="1.0" encoding="utf-8"?>
<sst xmlns="http://schemas.openxmlformats.org/spreadsheetml/2006/main" count="2639" uniqueCount="778">
  <si>
    <t>Форма N 5</t>
  </si>
  <si>
    <t>ШОФИРКОН ТУМАНИ ТАЛИСАФЕТ МФЙ ХУДУДИНИ АСФАЛЬТЛАШТИРИШ.</t>
  </si>
  <si>
    <t>(наименование стройки)</t>
  </si>
  <si>
    <r>
      <t>ЛОКАЛЬНАЯ РЕСУРСНАЯ ВЕДОМОСТЬ</t>
    </r>
    <r>
      <rPr>
        <sz val="12"/>
        <rFont val="Times New Roman Cyr"/>
        <family val="1"/>
        <charset val="204"/>
      </rPr>
      <t xml:space="preserve">  № </t>
    </r>
  </si>
  <si>
    <t>1</t>
  </si>
  <si>
    <t>(локальная ресурсная смета)</t>
  </si>
  <si>
    <t xml:space="preserve">                   </t>
  </si>
  <si>
    <t xml:space="preserve">на </t>
  </si>
  <si>
    <t>ТАЪМИРЛАШ,</t>
  </si>
  <si>
    <t>(наименование работ и затрат, наименование объекта)</t>
  </si>
  <si>
    <t>Шифр номера нормативов и коды ресурсов</t>
  </si>
  <si>
    <t>Единица измерения</t>
  </si>
  <si>
    <t xml:space="preserve">Количество </t>
  </si>
  <si>
    <t>на. ед. измерения</t>
  </si>
  <si>
    <t>по проектным данным</t>
  </si>
  <si>
    <t>РАЗДЕЛ 1. 1-УЧАСТКА</t>
  </si>
  <si>
    <t>Е2714-034-01</t>
  </si>
  <si>
    <t>ПЛАНИРОВКА ПРОЕЗЖЕЙ ЧАСТИ ГРАВИЙНЫХ ДОРОГ АВТОГРЕЙДЕРОМ</t>
  </si>
  <si>
    <t>1000 М2</t>
  </si>
  <si>
    <t>1.1</t>
  </si>
  <si>
    <t>3</t>
  </si>
  <si>
    <t>ЗАТРАТЫ ТРУДА МАШИНИСТОВ</t>
  </si>
  <si>
    <t>ЧЕЛ.-Ч</t>
  </si>
  <si>
    <t>1.2</t>
  </si>
  <si>
    <t>107</t>
  </si>
  <si>
    <t>АВТОГРЕЙДЕРЫ СРЕДНЕГО ТИПА 99 (135) КВТ (Л.С.)</t>
  </si>
  <si>
    <t>МАШ.-Ч</t>
  </si>
  <si>
    <t>2</t>
  </si>
  <si>
    <t>Е2714-003-01</t>
  </si>
  <si>
    <t>УПЛОТНЕНИЕ ГРУНТА САМОХОДНЫМ КАТКОМ НА ПНЕВМАТИЧЕСКИХ ШИНАХ: 16 Т</t>
  </si>
  <si>
    <t>2.1</t>
  </si>
  <si>
    <t>2.2</t>
  </si>
  <si>
    <t>625</t>
  </si>
  <si>
    <t>КАТКИ ДОРОЖНЫЕ САМОХОДНЫЕ НА ПНЕВМОКОЛЕСНОМ ХОДУ 16 Т</t>
  </si>
  <si>
    <t>Е2706-26-1</t>
  </si>
  <si>
    <t>ПОДГРУНТОВКА ОСНОВАНИЯ БИТУМ ЭМУЛЬСИЯ ИЗ РАСЧЕТА 0,6 НА 1000 М2</t>
  </si>
  <si>
    <t>Т</t>
  </si>
  <si>
    <t>3.1</t>
  </si>
  <si>
    <t>3.2</t>
  </si>
  <si>
    <t>108</t>
  </si>
  <si>
    <t>АВТОГУДРОНАТОРЫ 3500 Л</t>
  </si>
  <si>
    <t>3.3</t>
  </si>
  <si>
    <t>30137</t>
  </si>
  <si>
    <t>ЭМУЛЬСИЯ БИТУМНАЯ</t>
  </si>
  <si>
    <t>4</t>
  </si>
  <si>
    <t>Е2713-10-1 ДОП. 9</t>
  </si>
  <si>
    <t>УСТРОЙСТВО ПОКРЫТИЯ ИЗ ГОРЯЧЕГО ПЛОТНОГО АСФАЛЬТОБЕТОНА ТОЛЩИНОЙ 4 СМ</t>
  </si>
  <si>
    <t>1000М2 ПОКРЫТИЯ</t>
  </si>
  <si>
    <t>4.1</t>
  </si>
  <si>
    <t>ЗАТРАТЫ ТРУДА РАБОЧИХ-СТРОИТЕЛЕЙ</t>
  </si>
  <si>
    <t>4.2</t>
  </si>
  <si>
    <t>4.3</t>
  </si>
  <si>
    <t>97</t>
  </si>
  <si>
    <t>АВТОМОБИЛИ-САМОСВАЛЫ ГРУЗОПОДЪЕМНОСТЬЮ ДО 30 Т</t>
  </si>
  <si>
    <t>4.4</t>
  </si>
  <si>
    <t>464</t>
  </si>
  <si>
    <t>ГУДРОНАТОРЫ РУЧНЫЕ</t>
  </si>
  <si>
    <t>4.5</t>
  </si>
  <si>
    <t>1135</t>
  </si>
  <si>
    <t>МАШИНЫ ПОЛИВОМОЕЧНЫЕ 6000 Л</t>
  </si>
  <si>
    <t>4.6</t>
  </si>
  <si>
    <t>2798</t>
  </si>
  <si>
    <t>РЕЗЧИКИ ШВОВ ДИСКОВЫЕ</t>
  </si>
  <si>
    <t>4.7</t>
  </si>
  <si>
    <t>3097</t>
  </si>
  <si>
    <t>УКЛАДЧИКИ АСФАЛЬТОБЕТОНА ТИПА "VOGELE" С ШИРИНОЙ УКЛАДКИ ДО 6,5 М</t>
  </si>
  <si>
    <t>4.8</t>
  </si>
  <si>
    <t>3348</t>
  </si>
  <si>
    <t>КАТКИ САМОХОДНЫЕ ДОРОЖНЫЕ ВИБРАЦИОННЫЕ ТИПА "DYNAPAC", "HAMM", "BOMAG", 8 Т</t>
  </si>
  <si>
    <t>4.9</t>
  </si>
  <si>
    <t>3349</t>
  </si>
  <si>
    <t>КАТКИ САМОХОДНЫЕ ДОРОЖНЫЕ ВИБРАЦИОННЫЕ ТИПА "DYNAPAC", "HAMM", "BOMAG", 10 Т</t>
  </si>
  <si>
    <t>4.10</t>
  </si>
  <si>
    <t>3350</t>
  </si>
  <si>
    <t>КАТКИ САМОХОДНЫЕ ДОРОЖНЫЕ ВИБРАЦИОННЫЕ ТИПА "DYNAPAC", "HAMM", "BOMAG", 13 Т</t>
  </si>
  <si>
    <t>4.11</t>
  </si>
  <si>
    <t>6003</t>
  </si>
  <si>
    <t>СМЕСЬ АСФАЛЬТОБЕТОННАЯ ПЛОТНАЯ ГОРЯЧАЯ МЕЛКОЗЕРНИСТАЯ ТИП Б МАРКИ 2 ЩЕБЕНОЧНАЯ</t>
  </si>
  <si>
    <t>4.12</t>
  </si>
  <si>
    <t>9219</t>
  </si>
  <si>
    <t>ВОДА</t>
  </si>
  <si>
    <t>М3</t>
  </si>
  <si>
    <t>4.13</t>
  </si>
  <si>
    <t>30135</t>
  </si>
  <si>
    <t>БИТУМ</t>
  </si>
  <si>
    <t>5</t>
  </si>
  <si>
    <t>Е2713-11-1 ДОП. 9 К=2</t>
  </si>
  <si>
    <t>ДОБАВИТЬ ТОЛЩИНУ 1 СМ К РАСЦЕНКЕ Е2713-10-1.</t>
  </si>
  <si>
    <t>5.1</t>
  </si>
  <si>
    <t>5.2</t>
  </si>
  <si>
    <t>5.3</t>
  </si>
  <si>
    <t>5.4</t>
  </si>
  <si>
    <t>5.5</t>
  </si>
  <si>
    <t>5.6</t>
  </si>
  <si>
    <t>5.7</t>
  </si>
  <si>
    <t>5.8</t>
  </si>
  <si>
    <t>6</t>
  </si>
  <si>
    <t>Е2714-5-1</t>
  </si>
  <si>
    <t>УКРЕПЛЕНИЕ ОБОЧИН ИЗ ГРАВИЙНО - ПЕСЧАННОЙ СМЕСИ ТОЛЩИНОЙ 10 СМ</t>
  </si>
  <si>
    <t>100 М2</t>
  </si>
  <si>
    <t>6.1</t>
  </si>
  <si>
    <t>6.2</t>
  </si>
  <si>
    <t>6.3</t>
  </si>
  <si>
    <t>619</t>
  </si>
  <si>
    <t>КАТКИ ДОРОЖНЫЕ САМОХОДНЫЕ ВИБРАЦИОННЫЕ 2,2 Т</t>
  </si>
  <si>
    <t>6.4</t>
  </si>
  <si>
    <t>12303</t>
  </si>
  <si>
    <t>ГРАВИЙНО-ПЕСЧАНАЯ СМЕСЬ</t>
  </si>
  <si>
    <t>7</t>
  </si>
  <si>
    <t>Е2714-5-2 К=5</t>
  </si>
  <si>
    <t>ИСКЛЮЧИТЬ ТОЛЩИНУ 5 СМ ИЗ РАСЦЕНКИ Е2714-5-1.</t>
  </si>
  <si>
    <t>7.1</t>
  </si>
  <si>
    <t>РАЗДЕЛ 2. 2-УЧАСТКА</t>
  </si>
  <si>
    <t>8</t>
  </si>
  <si>
    <t>Е2703-8-2 ДОП. 7</t>
  </si>
  <si>
    <t>РАЗБОРКА ПОКРЫТИЙ И ОСНОВАНИЙ ЩЕБЕНОЧНЫХ ИЛИ ГРАВИЙНЫХ</t>
  </si>
  <si>
    <t>100М3 КОНСТРУКЦИЙ</t>
  </si>
  <si>
    <t>8.1</t>
  </si>
  <si>
    <t>8.2</t>
  </si>
  <si>
    <t>8.3</t>
  </si>
  <si>
    <t>8.4</t>
  </si>
  <si>
    <t>8.5</t>
  </si>
  <si>
    <t>1607</t>
  </si>
  <si>
    <t>РЫХЛИТЕЛИ ПРИЦЕПНЫЕ (БЕЗ ТРАКТОРА)</t>
  </si>
  <si>
    <t>8.6</t>
  </si>
  <si>
    <t>1834</t>
  </si>
  <si>
    <t>ТРАКТОРЫ НА ГУСЕНИЧНОМ ХОДУ ПРИ РАБОТЕ НА ДРУГИХ ВИДАХ СТРОИТЕЛЬСТВА (КРОМЕ ВОДОХОЗЯЙСТВЕННОГО) ДО 59 (80) КВТ (Л.С.)</t>
  </si>
  <si>
    <t>9</t>
  </si>
  <si>
    <t>Е2704-3-5 ДОП. 4</t>
  </si>
  <si>
    <t>УСТРОЙСТВО ОДНОСЛОЙНОГО ОСНОВАНИЕ С ДОБАВЛЕНИЕМ 86,05 % ГРАВИЙНО-ПЕСЧАННОЙ СМЕСИ НА СУЩЕСТВУЮЩИМ МАТЕРИАЛ ТОЛЩИНОЙ 12 СМ</t>
  </si>
  <si>
    <t>1000М2 ОСНОВАНИЯ ИЛИ ПОКРЫТИ</t>
  </si>
  <si>
    <t>9.1</t>
  </si>
  <si>
    <t>9.2</t>
  </si>
  <si>
    <t>9.3</t>
  </si>
  <si>
    <t>9.4</t>
  </si>
  <si>
    <t>9.5</t>
  </si>
  <si>
    <t>2845</t>
  </si>
  <si>
    <t>КАТКИ ДОРОЖНЫЕ САМОХОДНЫЕ КОМБИНИРОВАННЫЕ 13 Т HAMM ND 110 S/N</t>
  </si>
  <si>
    <t>9.6</t>
  </si>
  <si>
    <t>2846</t>
  </si>
  <si>
    <t>КАТКИ ДОРОЖНЫЕ 30 Т HAMM 35 S/N</t>
  </si>
  <si>
    <t>9.7</t>
  </si>
  <si>
    <t>3093</t>
  </si>
  <si>
    <t>КАТКИ ДОРОЖНЫЕ САМОХОДНЫЕ КОМБИНИРОВАННЫЕ БОЛЬШИХ ТИПОРАЗМЕРОВ ТИПА КАТКОВ ФИРМЫ "BOMAG" С РАБОЧЕЙ МАССОЙ ОТ 8,8 ДО 9,2 Т</t>
  </si>
  <si>
    <t>9.8</t>
  </si>
  <si>
    <t>9.9</t>
  </si>
  <si>
    <t>10</t>
  </si>
  <si>
    <t>10.1</t>
  </si>
  <si>
    <t>10.2</t>
  </si>
  <si>
    <t>10.3</t>
  </si>
  <si>
    <t>11</t>
  </si>
  <si>
    <t>11.1</t>
  </si>
  <si>
    <t>11.2</t>
  </si>
  <si>
    <t>11.3</t>
  </si>
  <si>
    <t>11.4</t>
  </si>
  <si>
    <t>11.5</t>
  </si>
  <si>
    <t>11.6</t>
  </si>
  <si>
    <t>11.7</t>
  </si>
  <si>
    <t>11.8</t>
  </si>
  <si>
    <t>11.9</t>
  </si>
  <si>
    <t>11.10</t>
  </si>
  <si>
    <t>11.11</t>
  </si>
  <si>
    <t>11.12</t>
  </si>
  <si>
    <t>11.13</t>
  </si>
  <si>
    <t>12</t>
  </si>
  <si>
    <t>12.1</t>
  </si>
  <si>
    <t>12.2</t>
  </si>
  <si>
    <t>12.3</t>
  </si>
  <si>
    <t>12.4</t>
  </si>
  <si>
    <t>12.5</t>
  </si>
  <si>
    <t>12.6</t>
  </si>
  <si>
    <t>12.7</t>
  </si>
  <si>
    <t>12.8</t>
  </si>
  <si>
    <t>13</t>
  </si>
  <si>
    <t>13.1</t>
  </si>
  <si>
    <t>13.2</t>
  </si>
  <si>
    <t>13.3</t>
  </si>
  <si>
    <t>13.4</t>
  </si>
  <si>
    <t>14</t>
  </si>
  <si>
    <t>14.1</t>
  </si>
  <si>
    <t>РАЗДЕЛ 3. 3-УЧАСТКА</t>
  </si>
  <si>
    <t>15</t>
  </si>
  <si>
    <t>15.1</t>
  </si>
  <si>
    <t>15.2</t>
  </si>
  <si>
    <t>16</t>
  </si>
  <si>
    <t>16.1</t>
  </si>
  <si>
    <t>16.2</t>
  </si>
  <si>
    <t>17</t>
  </si>
  <si>
    <t>17.1</t>
  </si>
  <si>
    <t>17.2</t>
  </si>
  <si>
    <t>17.3</t>
  </si>
  <si>
    <t>18</t>
  </si>
  <si>
    <t>18.1</t>
  </si>
  <si>
    <t>18.2</t>
  </si>
  <si>
    <t>18.3</t>
  </si>
  <si>
    <t>18.4</t>
  </si>
  <si>
    <t>18.5</t>
  </si>
  <si>
    <t>18.6</t>
  </si>
  <si>
    <t>18.7</t>
  </si>
  <si>
    <t>18.8</t>
  </si>
  <si>
    <t>18.9</t>
  </si>
  <si>
    <t>18.10</t>
  </si>
  <si>
    <t>18.11</t>
  </si>
  <si>
    <t>18.12</t>
  </si>
  <si>
    <t>18.13</t>
  </si>
  <si>
    <t>19</t>
  </si>
  <si>
    <t>19.1</t>
  </si>
  <si>
    <t>19.2</t>
  </si>
  <si>
    <t>19.3</t>
  </si>
  <si>
    <t>19.4</t>
  </si>
  <si>
    <t>19.5</t>
  </si>
  <si>
    <t>19.6</t>
  </si>
  <si>
    <t>19.7</t>
  </si>
  <si>
    <t>19.8</t>
  </si>
  <si>
    <t>20</t>
  </si>
  <si>
    <t>20.1</t>
  </si>
  <si>
    <t>20.2</t>
  </si>
  <si>
    <t>20.3</t>
  </si>
  <si>
    <t>20.4</t>
  </si>
  <si>
    <t>21</t>
  </si>
  <si>
    <t>21.1</t>
  </si>
  <si>
    <t>РАЗДЕЛ 4. 4-УЧАСТКА</t>
  </si>
  <si>
    <t>22</t>
  </si>
  <si>
    <t>22.1</t>
  </si>
  <si>
    <t>22.2</t>
  </si>
  <si>
    <t>22.3</t>
  </si>
  <si>
    <t>22.4</t>
  </si>
  <si>
    <t>22.5</t>
  </si>
  <si>
    <t>22.6</t>
  </si>
  <si>
    <t>23</t>
  </si>
  <si>
    <t>УСТРОЙСТВО ОДНОСЛОЙНОГО ОСНОВАНИЕ С ДОБАВЛЕНИЕМ 57,17 % ГРАВИЙНО-ПЕСЧАННОЙ СМЕСИ НА СУЩЕСТВУЮЩИМ МАТЕРИАЛ ТОЛЩИНОЙ 12 СМ</t>
  </si>
  <si>
    <t>23.1</t>
  </si>
  <si>
    <t>23.2</t>
  </si>
  <si>
    <t>23.3</t>
  </si>
  <si>
    <t>23.4</t>
  </si>
  <si>
    <t>23.5</t>
  </si>
  <si>
    <t>23.6</t>
  </si>
  <si>
    <t>23.7</t>
  </si>
  <si>
    <t>23.8</t>
  </si>
  <si>
    <t>23.9</t>
  </si>
  <si>
    <t>24</t>
  </si>
  <si>
    <t>24.1</t>
  </si>
  <si>
    <t>24.2</t>
  </si>
  <si>
    <t>24.3</t>
  </si>
  <si>
    <t>25</t>
  </si>
  <si>
    <t>25.1</t>
  </si>
  <si>
    <t>25.2</t>
  </si>
  <si>
    <t>25.3</t>
  </si>
  <si>
    <t>25.4</t>
  </si>
  <si>
    <t>25.5</t>
  </si>
  <si>
    <t>25.6</t>
  </si>
  <si>
    <t>25.7</t>
  </si>
  <si>
    <t>25.8</t>
  </si>
  <si>
    <t>25.9</t>
  </si>
  <si>
    <t>25.10</t>
  </si>
  <si>
    <t>25.11</t>
  </si>
  <si>
    <t>25.12</t>
  </si>
  <si>
    <t>25.13</t>
  </si>
  <si>
    <t>26</t>
  </si>
  <si>
    <t>26.1</t>
  </si>
  <si>
    <t>26.2</t>
  </si>
  <si>
    <t>26.3</t>
  </si>
  <si>
    <t>26.4</t>
  </si>
  <si>
    <t>26.5</t>
  </si>
  <si>
    <t>26.6</t>
  </si>
  <si>
    <t>26.7</t>
  </si>
  <si>
    <t>26.8</t>
  </si>
  <si>
    <t>27</t>
  </si>
  <si>
    <t>27.1</t>
  </si>
  <si>
    <t>27.2</t>
  </si>
  <si>
    <t>27.3</t>
  </si>
  <si>
    <t>27.4</t>
  </si>
  <si>
    <t>28</t>
  </si>
  <si>
    <t>28.1</t>
  </si>
  <si>
    <t>РАЗДЕЛ 5. 5-УЧАСТКА</t>
  </si>
  <si>
    <t>29</t>
  </si>
  <si>
    <t>Е2703-8-3</t>
  </si>
  <si>
    <t>РАЗБОРКА ПОКРЫТИЙ И ОСНОВАНИЙ ЧЕРНЫХ ЩЕБЕНОЧНЫХ</t>
  </si>
  <si>
    <t>29.1</t>
  </si>
  <si>
    <t>29.2</t>
  </si>
  <si>
    <t>29.3</t>
  </si>
  <si>
    <t>29.4</t>
  </si>
  <si>
    <t>29.5</t>
  </si>
  <si>
    <t>29.6</t>
  </si>
  <si>
    <t>30</t>
  </si>
  <si>
    <t>УСТРОЙСТВО ОДНОСЛОЙНОГО ОСНОВАНИЕ С ДОБАВЛЕНИЕМ 74,74 % ГРАВИЙНО-ПЕСЧАННОЙ СМЕСИ НА СУЩЕСТВУЮЩИМ МАТЕРИАЛ ТОЛЩИНОЙ 12 СМ</t>
  </si>
  <si>
    <t>30.1</t>
  </si>
  <si>
    <t>30.2</t>
  </si>
  <si>
    <t>30.3</t>
  </si>
  <si>
    <t>30.4</t>
  </si>
  <si>
    <t>30.5</t>
  </si>
  <si>
    <t>30.6</t>
  </si>
  <si>
    <t>30.7</t>
  </si>
  <si>
    <t>30.8</t>
  </si>
  <si>
    <t>30.9</t>
  </si>
  <si>
    <t>31</t>
  </si>
  <si>
    <t>31.1</t>
  </si>
  <si>
    <t>31.2</t>
  </si>
  <si>
    <t>31.3</t>
  </si>
  <si>
    <t>32</t>
  </si>
  <si>
    <t>32.1</t>
  </si>
  <si>
    <t>32.2</t>
  </si>
  <si>
    <t>32.3</t>
  </si>
  <si>
    <t>32.4</t>
  </si>
  <si>
    <t>32.5</t>
  </si>
  <si>
    <t>32.6</t>
  </si>
  <si>
    <t>32.7</t>
  </si>
  <si>
    <t>32.8</t>
  </si>
  <si>
    <t>32.9</t>
  </si>
  <si>
    <t>32.10</t>
  </si>
  <si>
    <t>32.11</t>
  </si>
  <si>
    <t>32.12</t>
  </si>
  <si>
    <t>32.13</t>
  </si>
  <si>
    <t>33</t>
  </si>
  <si>
    <t>33.1</t>
  </si>
  <si>
    <t>33.2</t>
  </si>
  <si>
    <t>33.3</t>
  </si>
  <si>
    <t>33.4</t>
  </si>
  <si>
    <t>33.5</t>
  </si>
  <si>
    <t>33.6</t>
  </si>
  <si>
    <t>33.7</t>
  </si>
  <si>
    <t>33.8</t>
  </si>
  <si>
    <t>34</t>
  </si>
  <si>
    <t>34.1</t>
  </si>
  <si>
    <t>34.2</t>
  </si>
  <si>
    <t>34.3</t>
  </si>
  <si>
    <t>34.4</t>
  </si>
  <si>
    <t>35</t>
  </si>
  <si>
    <t>35.1</t>
  </si>
  <si>
    <t>РАЗДЕЛ 6. 6-УЧАСТКА</t>
  </si>
  <si>
    <t>36</t>
  </si>
  <si>
    <t>36.1</t>
  </si>
  <si>
    <t>36.2</t>
  </si>
  <si>
    <t>36.3</t>
  </si>
  <si>
    <t>36.4</t>
  </si>
  <si>
    <t>36.5</t>
  </si>
  <si>
    <t>36.6</t>
  </si>
  <si>
    <t>37</t>
  </si>
  <si>
    <t>УСТРОЙСТВО ОДНОСЛОЙНОГО ОСНОВАНИЕ С ДОБАВЛЕНИЕМ 79,87 % ГРАВИЙНО-ПЕСЧАННОЙ СМЕСИ НА СУЩЕСТВУЮЩИМ МАТЕРИАЛ ТОЛЩИНОЙ 12 СМ</t>
  </si>
  <si>
    <t>37.1</t>
  </si>
  <si>
    <t>37.2</t>
  </si>
  <si>
    <t>37.3</t>
  </si>
  <si>
    <t>37.4</t>
  </si>
  <si>
    <t>37.5</t>
  </si>
  <si>
    <t>37.6</t>
  </si>
  <si>
    <t>37.7</t>
  </si>
  <si>
    <t>37.8</t>
  </si>
  <si>
    <t>37.9</t>
  </si>
  <si>
    <t>38</t>
  </si>
  <si>
    <t>38.1</t>
  </si>
  <si>
    <t>38.2</t>
  </si>
  <si>
    <t>38.3</t>
  </si>
  <si>
    <t>39</t>
  </si>
  <si>
    <t>39.1</t>
  </si>
  <si>
    <t>39.2</t>
  </si>
  <si>
    <t>39.3</t>
  </si>
  <si>
    <t>39.4</t>
  </si>
  <si>
    <t>39.5</t>
  </si>
  <si>
    <t>39.6</t>
  </si>
  <si>
    <t>39.7</t>
  </si>
  <si>
    <t>39.8</t>
  </si>
  <si>
    <t>39.9</t>
  </si>
  <si>
    <t>39.10</t>
  </si>
  <si>
    <t>39.11</t>
  </si>
  <si>
    <t>39.12</t>
  </si>
  <si>
    <t>39.13</t>
  </si>
  <si>
    <t>40</t>
  </si>
  <si>
    <t>40.1</t>
  </si>
  <si>
    <t>40.2</t>
  </si>
  <si>
    <t>40.3</t>
  </si>
  <si>
    <t>40.4</t>
  </si>
  <si>
    <t>40.5</t>
  </si>
  <si>
    <t>40.6</t>
  </si>
  <si>
    <t>40.7</t>
  </si>
  <si>
    <t>40.8</t>
  </si>
  <si>
    <t>41</t>
  </si>
  <si>
    <t>41.1</t>
  </si>
  <si>
    <t>41.2</t>
  </si>
  <si>
    <t>41.3</t>
  </si>
  <si>
    <t>41.4</t>
  </si>
  <si>
    <t>42</t>
  </si>
  <si>
    <t>42.1</t>
  </si>
  <si>
    <t>РАЗДЕЛ 7. 7-УЧАСТКА</t>
  </si>
  <si>
    <t>43</t>
  </si>
  <si>
    <t>43.1</t>
  </si>
  <si>
    <t>43.2</t>
  </si>
  <si>
    <t>43.3</t>
  </si>
  <si>
    <t>43.4</t>
  </si>
  <si>
    <t>43.5</t>
  </si>
  <si>
    <t>43.6</t>
  </si>
  <si>
    <t>44</t>
  </si>
  <si>
    <t>УСТРОЙСТВО ОДНОСЛОЙНОГО ОСНОВАНИЕ С ДОБАВЛЕНИЕМ 56,18 % ГРАВИЙНО-ПЕСЧАННОЙ СМЕСИ НА СУЩЕСТВУЮЩИМ МАТЕРИАЛ ТОЛЩИНОЙ 12 СМ</t>
  </si>
  <si>
    <t>44.1</t>
  </si>
  <si>
    <t>44.2</t>
  </si>
  <si>
    <t>44.3</t>
  </si>
  <si>
    <t>44.4</t>
  </si>
  <si>
    <t>44.5</t>
  </si>
  <si>
    <t>44.6</t>
  </si>
  <si>
    <t>44.7</t>
  </si>
  <si>
    <t>44.8</t>
  </si>
  <si>
    <t>44.9</t>
  </si>
  <si>
    <t>45</t>
  </si>
  <si>
    <t>45.1</t>
  </si>
  <si>
    <t>45.2</t>
  </si>
  <si>
    <t>45.3</t>
  </si>
  <si>
    <t>46</t>
  </si>
  <si>
    <t>46.1</t>
  </si>
  <si>
    <t>46.2</t>
  </si>
  <si>
    <t>46.3</t>
  </si>
  <si>
    <t>46.4</t>
  </si>
  <si>
    <t>46.5</t>
  </si>
  <si>
    <t>46.6</t>
  </si>
  <si>
    <t>46.7</t>
  </si>
  <si>
    <t>46.8</t>
  </si>
  <si>
    <t>46.9</t>
  </si>
  <si>
    <t>46.10</t>
  </si>
  <si>
    <t>46.11</t>
  </si>
  <si>
    <t>46.12</t>
  </si>
  <si>
    <t>46.13</t>
  </si>
  <si>
    <t>47</t>
  </si>
  <si>
    <t>47.1</t>
  </si>
  <si>
    <t>47.2</t>
  </si>
  <si>
    <t>47.3</t>
  </si>
  <si>
    <t>47.4</t>
  </si>
  <si>
    <t>47.5</t>
  </si>
  <si>
    <t>47.6</t>
  </si>
  <si>
    <t>47.7</t>
  </si>
  <si>
    <t>47.8</t>
  </si>
  <si>
    <t>48</t>
  </si>
  <si>
    <t>48.1</t>
  </si>
  <si>
    <t>48.2</t>
  </si>
  <si>
    <t>48.3</t>
  </si>
  <si>
    <t>48.4</t>
  </si>
  <si>
    <t>49</t>
  </si>
  <si>
    <t>49.1</t>
  </si>
  <si>
    <t>РАЗДЕЛ 8. 8-УЧАСТКА</t>
  </si>
  <si>
    <t>50</t>
  </si>
  <si>
    <t>50.1</t>
  </si>
  <si>
    <t>50.2</t>
  </si>
  <si>
    <t>50.3</t>
  </si>
  <si>
    <t>50.4</t>
  </si>
  <si>
    <t>50.5</t>
  </si>
  <si>
    <t>50.6</t>
  </si>
  <si>
    <t>51</t>
  </si>
  <si>
    <t>УСТРОЙСТВО ОДНОСЛОЙНОГО ОСНОВАНИЕ С ДОБАВЛЕНИЕМ 76,56 % ГРАВИЙНО-ПЕСЧАННОЙ СМЕСИ НА СУЩЕСТВУЮЩИМ МАТЕРИАЛ ТОЛЩИНОЙ 12 СМ</t>
  </si>
  <si>
    <t>51.1</t>
  </si>
  <si>
    <t>51.2</t>
  </si>
  <si>
    <t>51.3</t>
  </si>
  <si>
    <t>51.4</t>
  </si>
  <si>
    <t>51.5</t>
  </si>
  <si>
    <t>51.6</t>
  </si>
  <si>
    <t>51.7</t>
  </si>
  <si>
    <t>51.8</t>
  </si>
  <si>
    <t>51.9</t>
  </si>
  <si>
    <t>52</t>
  </si>
  <si>
    <t>52.1</t>
  </si>
  <si>
    <t>52.2</t>
  </si>
  <si>
    <t>52.3</t>
  </si>
  <si>
    <t>53</t>
  </si>
  <si>
    <t>53.1</t>
  </si>
  <si>
    <t>53.2</t>
  </si>
  <si>
    <t>53.3</t>
  </si>
  <si>
    <t>53.4</t>
  </si>
  <si>
    <t>53.5</t>
  </si>
  <si>
    <t>53.6</t>
  </si>
  <si>
    <t>53.7</t>
  </si>
  <si>
    <t>53.8</t>
  </si>
  <si>
    <t>53.9</t>
  </si>
  <si>
    <t>53.10</t>
  </si>
  <si>
    <t>53.11</t>
  </si>
  <si>
    <t>53.12</t>
  </si>
  <si>
    <t>53.13</t>
  </si>
  <si>
    <t>54</t>
  </si>
  <si>
    <t>54.1</t>
  </si>
  <si>
    <t>54.2</t>
  </si>
  <si>
    <t>54.3</t>
  </si>
  <si>
    <t>54.4</t>
  </si>
  <si>
    <t>54.5</t>
  </si>
  <si>
    <t>54.6</t>
  </si>
  <si>
    <t>54.7</t>
  </si>
  <si>
    <t>54.8</t>
  </si>
  <si>
    <t>55</t>
  </si>
  <si>
    <t>55.1</t>
  </si>
  <si>
    <t>55.2</t>
  </si>
  <si>
    <t>55.3</t>
  </si>
  <si>
    <t>55.4</t>
  </si>
  <si>
    <t>56</t>
  </si>
  <si>
    <t>56.1</t>
  </si>
  <si>
    <t>РАЗДЕЛ 9. 9-УЧАСТКА</t>
  </si>
  <si>
    <t>57</t>
  </si>
  <si>
    <t>57.1</t>
  </si>
  <si>
    <t>57.2</t>
  </si>
  <si>
    <t>57.3</t>
  </si>
  <si>
    <t>57.4</t>
  </si>
  <si>
    <t>57.5</t>
  </si>
  <si>
    <t>57.6</t>
  </si>
  <si>
    <t>58</t>
  </si>
  <si>
    <t>УСТРОЙСТВО ОДНОСЛОЙНОГО ОСНОВАНИЕ С ДОБАВЛЕНИЕМ 51,32 % ГРАВИЙНО-ПЕСЧАННОЙ СМЕСИ НА СУЩЕСТВУЮЩИМ МАТЕРИАЛ ТОЛЩИНОЙ 12 СМ</t>
  </si>
  <si>
    <t>58.1</t>
  </si>
  <si>
    <t>58.2</t>
  </si>
  <si>
    <t>58.3</t>
  </si>
  <si>
    <t>58.4</t>
  </si>
  <si>
    <t>58.5</t>
  </si>
  <si>
    <t>58.6</t>
  </si>
  <si>
    <t>58.7</t>
  </si>
  <si>
    <t>58.8</t>
  </si>
  <si>
    <t>58.9</t>
  </si>
  <si>
    <t>59</t>
  </si>
  <si>
    <t>59.1</t>
  </si>
  <si>
    <t>59.2</t>
  </si>
  <si>
    <t>59.3</t>
  </si>
  <si>
    <t>60</t>
  </si>
  <si>
    <t>60.1</t>
  </si>
  <si>
    <t>60.2</t>
  </si>
  <si>
    <t>60.3</t>
  </si>
  <si>
    <t>60.4</t>
  </si>
  <si>
    <t>60.5</t>
  </si>
  <si>
    <t>60.6</t>
  </si>
  <si>
    <t>60.7</t>
  </si>
  <si>
    <t>60.8</t>
  </si>
  <si>
    <t>60.9</t>
  </si>
  <si>
    <t>60.10</t>
  </si>
  <si>
    <t>60.11</t>
  </si>
  <si>
    <t>60.12</t>
  </si>
  <si>
    <t>60.13</t>
  </si>
  <si>
    <t>61</t>
  </si>
  <si>
    <t>61.1</t>
  </si>
  <si>
    <t>61.2</t>
  </si>
  <si>
    <t>61.3</t>
  </si>
  <si>
    <t>61.4</t>
  </si>
  <si>
    <t>61.5</t>
  </si>
  <si>
    <t>61.6</t>
  </si>
  <si>
    <t>61.7</t>
  </si>
  <si>
    <t>61.8</t>
  </si>
  <si>
    <t>62</t>
  </si>
  <si>
    <t>62.1</t>
  </si>
  <si>
    <t>62.2</t>
  </si>
  <si>
    <t>62.3</t>
  </si>
  <si>
    <t>62.4</t>
  </si>
  <si>
    <t>63</t>
  </si>
  <si>
    <t>63.1</t>
  </si>
  <si>
    <t>РАЗДЕЛ 10. 10-УЧАСТКА</t>
  </si>
  <si>
    <t>64</t>
  </si>
  <si>
    <t>64.1</t>
  </si>
  <si>
    <t>64.2</t>
  </si>
  <si>
    <t>64.3</t>
  </si>
  <si>
    <t>64.4</t>
  </si>
  <si>
    <t>64.5</t>
  </si>
  <si>
    <t>64.6</t>
  </si>
  <si>
    <t>65</t>
  </si>
  <si>
    <t>УСТРОЙСТВО ОДНОСЛОЙНОГО ОСНОВАНИЕ С ДОБАВЛЕНИЕМ 45,32 % ГРАВИЙНО-ПЕСЧАННОЙ СМЕСИ НА СУЩЕСТВУЮЩИМ МАТЕРИАЛ ТОЛЩИНОЙ 12 СМ</t>
  </si>
  <si>
    <t>65.1</t>
  </si>
  <si>
    <t>65.2</t>
  </si>
  <si>
    <t>65.3</t>
  </si>
  <si>
    <t>65.4</t>
  </si>
  <si>
    <t>65.5</t>
  </si>
  <si>
    <t>65.6</t>
  </si>
  <si>
    <t>65.7</t>
  </si>
  <si>
    <t>65.8</t>
  </si>
  <si>
    <t>65.9</t>
  </si>
  <si>
    <t>66</t>
  </si>
  <si>
    <t>66.1</t>
  </si>
  <si>
    <t>66.2</t>
  </si>
  <si>
    <t>66.3</t>
  </si>
  <si>
    <t>67</t>
  </si>
  <si>
    <t>67.1</t>
  </si>
  <si>
    <t>67.2</t>
  </si>
  <si>
    <t>67.3</t>
  </si>
  <si>
    <t>67.4</t>
  </si>
  <si>
    <t>67.5</t>
  </si>
  <si>
    <t>67.6</t>
  </si>
  <si>
    <t>67.7</t>
  </si>
  <si>
    <t>67.8</t>
  </si>
  <si>
    <t>67.9</t>
  </si>
  <si>
    <t>67.10</t>
  </si>
  <si>
    <t>67.11</t>
  </si>
  <si>
    <t>67.12</t>
  </si>
  <si>
    <t>67.13</t>
  </si>
  <si>
    <t>68</t>
  </si>
  <si>
    <t>68.1</t>
  </si>
  <si>
    <t>68.2</t>
  </si>
  <si>
    <t>68.3</t>
  </si>
  <si>
    <t>68.4</t>
  </si>
  <si>
    <t>68.5</t>
  </si>
  <si>
    <t>68.6</t>
  </si>
  <si>
    <t>68.7</t>
  </si>
  <si>
    <t>68.8</t>
  </si>
  <si>
    <t>69</t>
  </si>
  <si>
    <t>69.1</t>
  </si>
  <si>
    <t>69.2</t>
  </si>
  <si>
    <t>69.3</t>
  </si>
  <si>
    <t>69.4</t>
  </si>
  <si>
    <t>70</t>
  </si>
  <si>
    <t>70.1</t>
  </si>
  <si>
    <t>РАЗДЕЛ 11. 11-УЧАСТКА</t>
  </si>
  <si>
    <t>71</t>
  </si>
  <si>
    <t>71.1</t>
  </si>
  <si>
    <t>71.2</t>
  </si>
  <si>
    <t>72</t>
  </si>
  <si>
    <t>72.1</t>
  </si>
  <si>
    <t>72.2</t>
  </si>
  <si>
    <t>73</t>
  </si>
  <si>
    <t>73.1</t>
  </si>
  <si>
    <t>73.2</t>
  </si>
  <si>
    <t>73.3</t>
  </si>
  <si>
    <t>74</t>
  </si>
  <si>
    <t>74.1</t>
  </si>
  <si>
    <t>74.2</t>
  </si>
  <si>
    <t>74.3</t>
  </si>
  <si>
    <t>74.4</t>
  </si>
  <si>
    <t>74.5</t>
  </si>
  <si>
    <t>74.6</t>
  </si>
  <si>
    <t>74.7</t>
  </si>
  <si>
    <t>74.8</t>
  </si>
  <si>
    <t>74.9</t>
  </si>
  <si>
    <t>74.10</t>
  </si>
  <si>
    <t>74.11</t>
  </si>
  <si>
    <t>74.12</t>
  </si>
  <si>
    <t>74.13</t>
  </si>
  <si>
    <t>75</t>
  </si>
  <si>
    <t>75.1</t>
  </si>
  <si>
    <t>75.2</t>
  </si>
  <si>
    <t>75.3</t>
  </si>
  <si>
    <t>75.4</t>
  </si>
  <si>
    <t>75.5</t>
  </si>
  <si>
    <t>75.6</t>
  </si>
  <si>
    <t>75.7</t>
  </si>
  <si>
    <t>75.8</t>
  </si>
  <si>
    <t>76</t>
  </si>
  <si>
    <t>76.1</t>
  </si>
  <si>
    <t>76.2</t>
  </si>
  <si>
    <t>76.3</t>
  </si>
  <si>
    <t>76.4</t>
  </si>
  <si>
    <t>77</t>
  </si>
  <si>
    <t>77.1</t>
  </si>
  <si>
    <t>РАЗДЕЛ 12. КИРИБ-ЧИКИШ ЙУЛЛАРИНИ ТАЬМИРЛАШ (ЭГРИЛИК РАДИУСЛАРИ)</t>
  </si>
  <si>
    <t>78</t>
  </si>
  <si>
    <t>УСТРОЙСТВО НИЖНЕГО СЛОЯ ОСНОВАНИЯ ИЗ ГРАВИЙНО-ПЕСЧАННОЙ СМЕСИ ТОЛЩИНОЙ 12 СМ</t>
  </si>
  <si>
    <t>78.1</t>
  </si>
  <si>
    <t>78.2</t>
  </si>
  <si>
    <t>78.3</t>
  </si>
  <si>
    <t>78.4</t>
  </si>
  <si>
    <t>78.5</t>
  </si>
  <si>
    <t>78.6</t>
  </si>
  <si>
    <t>78.7</t>
  </si>
  <si>
    <t>78.8</t>
  </si>
  <si>
    <t>78.9</t>
  </si>
  <si>
    <t>79</t>
  </si>
  <si>
    <t>79.1</t>
  </si>
  <si>
    <t>79.2</t>
  </si>
  <si>
    <t>79.3</t>
  </si>
  <si>
    <t>80</t>
  </si>
  <si>
    <t>80.1</t>
  </si>
  <si>
    <t>80.2</t>
  </si>
  <si>
    <t>80.3</t>
  </si>
  <si>
    <t>80.4</t>
  </si>
  <si>
    <t>80.5</t>
  </si>
  <si>
    <t>80.6</t>
  </si>
  <si>
    <t>80.7</t>
  </si>
  <si>
    <t>80.8</t>
  </si>
  <si>
    <t>80.9</t>
  </si>
  <si>
    <t>80.10</t>
  </si>
  <si>
    <t>80.11</t>
  </si>
  <si>
    <t>80.12</t>
  </si>
  <si>
    <t>80.13</t>
  </si>
  <si>
    <t>81</t>
  </si>
  <si>
    <t>81.1</t>
  </si>
  <si>
    <t>81.2</t>
  </si>
  <si>
    <t>81.3</t>
  </si>
  <si>
    <t>81.4</t>
  </si>
  <si>
    <t>81.5</t>
  </si>
  <si>
    <t>81.6</t>
  </si>
  <si>
    <t>81.7</t>
  </si>
  <si>
    <t>81.8</t>
  </si>
  <si>
    <t>82</t>
  </si>
  <si>
    <t>82.1</t>
  </si>
  <si>
    <t>82.2</t>
  </si>
  <si>
    <t>82.3</t>
  </si>
  <si>
    <t>82.4</t>
  </si>
  <si>
    <t>83</t>
  </si>
  <si>
    <t>83.1</t>
  </si>
  <si>
    <t>РАЗДЕЛ 13. ЙУЛНИ ЖИХОЗЛАШ</t>
  </si>
  <si>
    <t>84</t>
  </si>
  <si>
    <t>Е2709-008-01</t>
  </si>
  <si>
    <t>УСТАНОВКА ДОРОЖНЫХ ЗНАКОВ НА МЕТАЛЛИЧЕСКИХ СТОЙКАХ (1ШТ=3М)</t>
  </si>
  <si>
    <t>100 ЗНАКОВ</t>
  </si>
  <si>
    <t>84.1</t>
  </si>
  <si>
    <t>84.2</t>
  </si>
  <si>
    <t>84.3</t>
  </si>
  <si>
    <t>762</t>
  </si>
  <si>
    <t>КРАНЫ НА АВТОМОБИЛЬНОМ ХОДУ ПРИ РАБОТЕ НА ДРУГИХ ВИДАХ СТРОИТЕЛЬСТВА 10 Т</t>
  </si>
  <si>
    <t>84.4</t>
  </si>
  <si>
    <t>1069</t>
  </si>
  <si>
    <t>МАШИНЫ БУРИЛЬНЫЕ НА ТРАКТОРЕ 85 (115) КВТ (Л.С.) ГЛУБИНОЙ БУРЕНИЯ 3,5 М</t>
  </si>
  <si>
    <t>84.5</t>
  </si>
  <si>
    <t>2499</t>
  </si>
  <si>
    <t>АВТОМОБИЛИ БОРТОВЫЕ ГРУЗОПОДЪЕМНОСТЬЮ ДО 5 Т</t>
  </si>
  <si>
    <t>84.6</t>
  </si>
  <si>
    <t>30303</t>
  </si>
  <si>
    <t>БОЛТЫ С ШЕСТИГРАННОЙ ГОЛОВКОЙ ДИАМЕТРОМ РЕЗЬБЫ 10 ММ</t>
  </si>
  <si>
    <t>84.7</t>
  </si>
  <si>
    <t>31403</t>
  </si>
  <si>
    <t>ГРУНТОВКА В-КФ-093 КРАСНО-КОРИЧНЕВАЯ, СЕРАЯ, ЧЕРНАЯ</t>
  </si>
  <si>
    <t>84.8</t>
  </si>
  <si>
    <t>31445</t>
  </si>
  <si>
    <t>КРАСКИ ПЕРХЛОРВИНИЛОВЫЕ</t>
  </si>
  <si>
    <t>84.9</t>
  </si>
  <si>
    <t>31507</t>
  </si>
  <si>
    <t>РАСТВОРИТЕЛИ ДЛЯ ЛАКОКРАСОЧНЫХ МАТЕРИАЛОВ Р-4А</t>
  </si>
  <si>
    <t>85</t>
  </si>
  <si>
    <t>С</t>
  </si>
  <si>
    <t>СТОИМОСТЬ МЕТАЛЛИЧЕСКИХ СТОЕК ДОРОЖНЫХ ЗНАКОВ Д-76Х3 ММ</t>
  </si>
  <si>
    <t>ПМ</t>
  </si>
  <si>
    <t>86</t>
  </si>
  <si>
    <t>Е0601-001-13 ДОП. 3</t>
  </si>
  <si>
    <t>УСТРОЙСТВО ФУНДАМЕНТОВ-СТОЛБОВ БЕТОННЫХ</t>
  </si>
  <si>
    <t>100 М3 БЕТОНА</t>
  </si>
  <si>
    <t>86.1</t>
  </si>
  <si>
    <t>86.2</t>
  </si>
  <si>
    <t>86.3</t>
  </si>
  <si>
    <t>403</t>
  </si>
  <si>
    <t>ВИБРАТОРЫ ГЛУБИННЫЕ</t>
  </si>
  <si>
    <t>86.4</t>
  </si>
  <si>
    <t>86.5</t>
  </si>
  <si>
    <t>2509</t>
  </si>
  <si>
    <t>86.6</t>
  </si>
  <si>
    <t>6317</t>
  </si>
  <si>
    <t>БЕТОН ТЯЖЕЛЫЙ КЛАССА В12,5 /М-150/ ФРАКЦИИ 5-20 ММ</t>
  </si>
  <si>
    <t>86.7</t>
  </si>
  <si>
    <t>86.8</t>
  </si>
  <si>
    <t>32524</t>
  </si>
  <si>
    <t>КАТАНКА ГОРЯЧЕКАТАНАЯ В МОТКАХ ДИАМЕТРОМ 6,3-6,5 ММ</t>
  </si>
  <si>
    <t>86.9</t>
  </si>
  <si>
    <t>36061</t>
  </si>
  <si>
    <t>ДОСКИ ОБРЕЗНЫЕ ХВОЙНЫХ ПОРОД ДЛИНОЙ 4-6,5 М, ШИРИНОЙ 75-150 ММ, ТОЛЩИНОЙ 44 ММ И БОЛЕЕ, III СОРТА</t>
  </si>
  <si>
    <t>87</t>
  </si>
  <si>
    <t>С111-1686</t>
  </si>
  <si>
    <t>ЗНАК ИНФОРМАЦИОННО-УКАЗАТЕЛЬНЫЙ КВАДРАТНОЙ ФОРМЫ ИЗ ТОНКОЛИСТОВОЙ СТАЛИ СО СВЕТООТРАЖАЮЩЕЙ ПЛЕНКОЙ, ПОКРЫВАЮЩЕЙ ВСЕ ПОЛЕ ЗНАКА, СО СТОРОНАМИ РАЗМЕРОМ, ММ: 600X900 ГОСТ 10807-78 N 5.38</t>
  </si>
  <si>
    <t>100ШТ</t>
  </si>
  <si>
    <t>88</t>
  </si>
  <si>
    <t>С111-1647</t>
  </si>
  <si>
    <t>ЗНАК ПРЕДУПРЕЖДАЮЩИЙ ТРЕУГОЛЬНОЙ ФОРМЫ ИЗ ТОНКОЛИСТОВОЙ СТАЛИ, СО СТОРОНАМИ РАЗМЕРОМ, ММ: 700X700X700 ГОСТ 10807-78 № 1.31</t>
  </si>
  <si>
    <t>89</t>
  </si>
  <si>
    <t>ЗНАК ЗАПРЕЩАЮЩИЙ КРУГЛОЙ ФОРМЫ ИЗ ТОНКОЛИСТОВОЙ СТАЛИ, ДИАМЕТРОМ, ММ: 700 ГОСТ 10807-78 N 3.24</t>
  </si>
  <si>
    <t>90</t>
  </si>
  <si>
    <t>ЗНАК ПРИОРИТЕТА ТРЕУГОЛЬНОЙ ФОРМЫ ИЗ ТОНКОЛИСТОВОЙ СТАЛИ СО СТОРОНАМИ РАЗМЕРОМ, ММ: 700X700 ГОСТ 10807-78 № 2.4</t>
  </si>
  <si>
    <t>91</t>
  </si>
  <si>
    <t>Е69-002-07 ДОП. 6</t>
  </si>
  <si>
    <t>СВЕРЛЕНИЕ ОТВЕРСТИЙ И УСТАНОВКА КОНСТРУКЦИИ ИСКУССТВЕННОЙ НЕРОВНОСТЬ ДОРОГИ (ЛЕЖАЧИЙ ПОЛИЦЕЙСКИЙ)</t>
  </si>
  <si>
    <t>91.1</t>
  </si>
  <si>
    <t>91.2</t>
  </si>
  <si>
    <t>521</t>
  </si>
  <si>
    <t>ДРЕЛИ ЭЛЕКТРИЧЕСКИЕ</t>
  </si>
  <si>
    <t>92</t>
  </si>
  <si>
    <t>СТОИМОСТЬ ИСКУССТВЕННЫЕ ДОРОЖНЫЕ НЕРОВНОСТИ ОВАЛЬНАЯ ЧАСТЬ 150 ММХ 350 ММ ЧЕРНЫЙ</t>
  </si>
  <si>
    <t>ШТ</t>
  </si>
  <si>
    <t>93</t>
  </si>
  <si>
    <t>СТОИМОСТЬ ИСКУССТВЕННЫЕ ДОРОЖНЫЕ НЕРОВНОСТИ ОВАЛЬНАЯ ЧАСТЬ 400ММХ350ММ ЖЕЛТЫЙ</t>
  </si>
  <si>
    <t>94</t>
  </si>
  <si>
    <t>СТОИМОСТЬ ИСКУССТВЕННЫЕ ДОРОЖНЫЕ НЕРОВНОСТИ ОВАЛЬНАЯ ЧАСТЬ 400ММХ350ММ ЧЕРНЫ</t>
  </si>
  <si>
    <t xml:space="preserve">
ПЕРЕВОЗКА БИТУМА.(7,766 Х 28 Х 2,3:100)
</t>
  </si>
  <si>
    <t>95</t>
  </si>
  <si>
    <t>Е40301-0595</t>
  </si>
  <si>
    <t>МАШ-Ч.</t>
  </si>
  <si>
    <t>95.1</t>
  </si>
  <si>
    <t>ИТОГО ПО ЛОКАЛЬНОЙ РЕСУРСНОЙ ВЕДОМОСТИ:</t>
  </si>
  <si>
    <t>ТРУДОВЫЕ РЕСУРСЫ</t>
  </si>
  <si>
    <t>СТРОИТЕЛЬНЫЕ МАШИНЫ И МЕХАНИЗМЫ</t>
  </si>
  <si>
    <t>МАТЕРИАЛЬНЫЕ РЕСУРСЫ</t>
  </si>
  <si>
    <t>101-1647</t>
  </si>
  <si>
    <t>100ШТ#797</t>
  </si>
  <si>
    <t>101-1686</t>
  </si>
  <si>
    <t>Ўзбекистон Республикаси Вазирлар Маҳкамасининг 31.01.2022 йилдаги 46-сонли қарори, 8-боб, 29-бандига мувофиқ, талабгор шахсий кабинетдан фойдаланган ҳолда электрон тендер ҳужжатлари таркибидаги мазкур жадвални тўлдириши ва юклаши шарт.
Белгиланган тартибда расмийлаштирилмаган таклифлар аниқланганда “Талабгор” давлат харидлари талаблари бузилганлиги учун инсофсиз ижрочилар рўйхатига киритилиши тўғрисида огоҳлантирамиз.</t>
  </si>
  <si>
    <t>№ п/п</t>
  </si>
  <si>
    <t>Тип работы</t>
  </si>
  <si>
    <t>Стоимость</t>
  </si>
  <si>
    <t>на единицу измерения</t>
  </si>
  <si>
    <t>сумма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</si>
</sst>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36">
    <font>
      <sz val="10"/>
      <name val="Times New Roman Cyr"/>
      <family val="1"/>
      <charset val="204"/>
    </font>
    <font>
      <sz val="11"/>
      <color theme="1"/>
      <name val="Aptos Narrow"/>
      <family val="2"/>
      <charset val="204"/>
      <scheme val="minor"/>
    </font>
    <font>
      <sz val="18"/>
      <color theme="3"/>
      <name val="Aptos Display"/>
      <family val="2"/>
      <charset val="204"/>
      <scheme val="major"/>
    </font>
    <font>
      <b/>
      <sz val="15"/>
      <color theme="3"/>
      <name val="Aptos Narrow"/>
      <family val="2"/>
      <charset val="204"/>
      <scheme val="minor"/>
    </font>
    <font>
      <b/>
      <sz val="13"/>
      <color theme="3"/>
      <name val="Aptos Narrow"/>
      <family val="2"/>
      <charset val="204"/>
      <scheme val="minor"/>
    </font>
    <font>
      <b/>
      <sz val="11"/>
      <color theme="3"/>
      <name val="Aptos Narrow"/>
      <family val="2"/>
      <charset val="204"/>
      <scheme val="minor"/>
    </font>
    <font>
      <sz val="11"/>
      <color rgb="FF006100"/>
      <name val="Aptos Narrow"/>
      <family val="2"/>
      <charset val="204"/>
      <scheme val="minor"/>
    </font>
    <font>
      <sz val="11"/>
      <color rgb="FF9C0006"/>
      <name val="Aptos Narrow"/>
      <family val="2"/>
      <charset val="204"/>
      <scheme val="minor"/>
    </font>
    <font>
      <sz val="11"/>
      <color rgb="FF9C5700"/>
      <name val="Aptos Narrow"/>
      <family val="2"/>
      <charset val="204"/>
      <scheme val="minor"/>
    </font>
    <font>
      <sz val="11"/>
      <color rgb="FF3F3F76"/>
      <name val="Aptos Narrow"/>
      <family val="2"/>
      <charset val="204"/>
      <scheme val="minor"/>
    </font>
    <font>
      <b/>
      <sz val="11"/>
      <color rgb="FF3F3F3F"/>
      <name val="Aptos Narrow"/>
      <family val="2"/>
      <charset val="204"/>
      <scheme val="minor"/>
    </font>
    <font>
      <b/>
      <sz val="11"/>
      <color rgb="FFFA7D00"/>
      <name val="Aptos Narrow"/>
      <family val="2"/>
      <charset val="204"/>
      <scheme val="minor"/>
    </font>
    <font>
      <sz val="11"/>
      <color rgb="FFFA7D00"/>
      <name val="Aptos Narrow"/>
      <family val="2"/>
      <charset val="204"/>
      <scheme val="minor"/>
    </font>
    <font>
      <b/>
      <sz val="11"/>
      <color theme="0"/>
      <name val="Aptos Narrow"/>
      <family val="2"/>
      <charset val="204"/>
      <scheme val="minor"/>
    </font>
    <font>
      <sz val="11"/>
      <color rgb="FFFF0000"/>
      <name val="Aptos Narrow"/>
      <family val="2"/>
      <charset val="204"/>
      <scheme val="minor"/>
    </font>
    <font>
      <i/>
      <sz val="11"/>
      <color rgb="FF7F7F7F"/>
      <name val="Aptos Narrow"/>
      <family val="2"/>
      <charset val="204"/>
      <scheme val="minor"/>
    </font>
    <font>
      <b/>
      <sz val="11"/>
      <color theme="1"/>
      <name val="Aptos Narrow"/>
      <family val="2"/>
      <charset val="204"/>
      <scheme val="minor"/>
    </font>
    <font>
      <sz val="11"/>
      <color theme="0"/>
      <name val="Aptos Narrow"/>
      <family val="2"/>
      <charset val="204"/>
      <scheme val="minor"/>
    </font>
    <font>
      <sz val="10"/>
      <name val="Times New Roman Cyr"/>
      <family val="1"/>
      <charset val="204"/>
    </font>
    <font>
      <sz val="9"/>
      <name val="Times New Roman Cyr"/>
      <family val="1"/>
      <charset val="204"/>
    </font>
    <font>
      <sz val="8"/>
      <name val="Arial"/>
      <family val="2"/>
      <charset val="204"/>
    </font>
    <font>
      <b/>
      <sz val="12"/>
      <name val="Times New Roman Cyr"/>
      <family val="1"/>
      <charset val="204"/>
    </font>
    <font>
      <sz val="12"/>
      <name val="Times New Roman Cyr"/>
      <family val="1"/>
      <charset val="204"/>
    </font>
    <font>
      <b/>
      <sz val="11"/>
      <name val="Times New Roman Cyr"/>
      <charset val="204"/>
    </font>
    <font>
      <b/>
      <sz val="9"/>
      <name val="Times New Roman Cyr"/>
      <family val="1"/>
      <charset val="204"/>
    </font>
    <font>
      <b/>
      <u/>
      <sz val="12"/>
      <name val="Times New Roman Cyr"/>
      <family val="1"/>
      <charset val="204"/>
    </font>
    <font>
      <b/>
      <sz val="10"/>
      <name val="Times New Roman Cyr"/>
      <family val="1"/>
      <charset val="204"/>
    </font>
    <font>
      <sz val="10"/>
      <name val="Times New Roman Cyr"/>
      <charset val="204"/>
    </font>
    <font>
      <sz val="9"/>
      <color rgb="FF800080"/>
      <name val="Times New Roman Cyr"/>
      <charset val="204"/>
    </font>
    <font>
      <sz val="10"/>
      <color rgb="FF003300"/>
      <name val="Times New Roman Cyr"/>
      <charset val="204"/>
    </font>
    <font>
      <sz val="9"/>
      <color rgb="FF003300"/>
      <name val="Times New Roman Cyr"/>
      <charset val="204"/>
    </font>
    <font>
      <sz val="10"/>
      <color rgb="FF000080"/>
      <name val="Times New Roman Cyr"/>
      <charset val="204"/>
    </font>
    <font>
      <sz val="9"/>
      <color rgb="FF000080"/>
      <name val="Times New Roman Cyr"/>
      <charset val="204"/>
    </font>
    <font>
      <sz val="9"/>
      <name val="Times New Roman Cyr"/>
      <charset val="204"/>
    </font>
    <font>
      <b/>
      <sz val="10"/>
      <name val="Times New Roman Cyr"/>
      <charset val="204"/>
    </font>
    <font>
      <b/>
      <sz val="9"/>
      <name val="Times New Roman Cy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FFFF"/>
        <bgColor rgb="FFCCFFFF"/>
      </patternFill>
    </fill>
  </fills>
  <borders count="4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hair">
        <color rgb="FF000000"/>
      </bottom>
      <diagonal/>
    </border>
    <border>
      <left/>
      <right/>
      <top style="hair">
        <color rgb="FF000000"/>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hair">
        <color indexed="64"/>
      </left>
      <right/>
      <top style="thin">
        <color indexed="64"/>
      </top>
      <bottom style="hair">
        <color rgb="FF000000"/>
      </bottom>
      <diagonal/>
    </border>
    <border>
      <left/>
      <right/>
      <top style="thin">
        <color indexed="64"/>
      </top>
      <bottom style="hair">
        <color rgb="FF000000"/>
      </bottom>
      <diagonal/>
    </border>
    <border>
      <left/>
      <right style="hair">
        <color rgb="FF000000"/>
      </right>
      <top style="thin">
        <color indexed="64"/>
      </top>
      <bottom style="hair">
        <color rgb="FF000000"/>
      </bottom>
      <diagonal/>
    </border>
    <border>
      <left style="hair">
        <color rgb="FF000000"/>
      </left>
      <right style="hair">
        <color rgb="FF000000"/>
      </right>
      <top style="hair">
        <color rgb="FF000000"/>
      </top>
      <bottom style="hair">
        <color rgb="FF000000"/>
      </bottom>
      <diagonal/>
    </border>
    <border>
      <left style="hair">
        <color rgb="FF000000"/>
      </left>
      <right/>
      <top style="hair">
        <color rgb="FF000000"/>
      </top>
      <bottom style="hair">
        <color rgb="FF000000"/>
      </bottom>
      <diagonal/>
    </border>
    <border>
      <left/>
      <right/>
      <top style="hair">
        <color rgb="FF000000"/>
      </top>
      <bottom style="hair">
        <color rgb="FF000000"/>
      </bottom>
      <diagonal/>
    </border>
    <border>
      <left/>
      <right style="hair">
        <color rgb="FF000000"/>
      </right>
      <top style="hair">
        <color rgb="FF000000"/>
      </top>
      <bottom style="hair">
        <color rgb="FF000000"/>
      </bottom>
      <diagonal/>
    </border>
    <border>
      <left style="hair">
        <color rgb="FF000000"/>
      </left>
      <right style="hair">
        <color rgb="FF000000"/>
      </right>
      <top style="hair">
        <color rgb="FF000000"/>
      </top>
      <bottom/>
      <diagonal/>
    </border>
    <border>
      <left/>
      <right style="hair">
        <color rgb="FF000000"/>
      </right>
      <top style="hair">
        <color rgb="FF000000"/>
      </top>
      <bottom/>
      <diagonal/>
    </border>
    <border>
      <left style="hair">
        <color rgb="FF000000"/>
      </left>
      <right style="hair">
        <color rgb="FF000000"/>
      </right>
      <top style="dashed">
        <color rgb="FF333399"/>
      </top>
      <bottom style="hair">
        <color rgb="FF000000"/>
      </bottom>
      <diagonal/>
    </border>
    <border>
      <left/>
      <right style="hair">
        <color rgb="FF000000"/>
      </right>
      <top style="dashed">
        <color rgb="FF333399"/>
      </top>
      <bottom style="hair">
        <color rgb="FF000000"/>
      </bottom>
      <diagonal/>
    </border>
    <border>
      <left style="hair">
        <color rgb="FF000000"/>
      </left>
      <right/>
      <top style="double">
        <color rgb="FF000000"/>
      </top>
      <bottom style="hair">
        <color rgb="FF000000"/>
      </bottom>
      <diagonal/>
    </border>
    <border>
      <left/>
      <right/>
      <top style="double">
        <color rgb="FF000000"/>
      </top>
      <bottom style="hair">
        <color rgb="FF000000"/>
      </bottom>
      <diagonal/>
    </border>
    <border>
      <left/>
      <right style="hair">
        <color rgb="FF000000"/>
      </right>
      <top style="double">
        <color rgb="FF000000"/>
      </top>
      <bottom style="hair">
        <color rgb="FF000000"/>
      </bottom>
      <diagonal/>
    </border>
    <border>
      <left style="hair">
        <color rgb="FF000000"/>
      </left>
      <right/>
      <top style="hair">
        <color rgb="FF000000"/>
      </top>
      <bottom style="dashed">
        <color rgb="FF333399"/>
      </bottom>
      <diagonal/>
    </border>
    <border>
      <left/>
      <right style="hair">
        <color rgb="FF000000"/>
      </right>
      <top style="hair">
        <color rgb="FF000000"/>
      </top>
      <bottom style="dashed">
        <color rgb="FF333399"/>
      </bottom>
      <diagonal/>
    </border>
    <border>
      <left style="hair">
        <color rgb="FF000000"/>
      </left>
      <right/>
      <top style="hair">
        <color rgb="FF000000"/>
      </top>
      <bottom style="double">
        <color rgb="FF000000"/>
      </bottom>
      <diagonal/>
    </border>
    <border>
      <left/>
      <right/>
      <top style="hair">
        <color rgb="FF000000"/>
      </top>
      <bottom style="double">
        <color rgb="FF000000"/>
      </bottom>
      <diagonal/>
    </border>
    <border>
      <left/>
      <right style="hair">
        <color rgb="FF000000"/>
      </right>
      <top style="hair">
        <color rgb="FF000000"/>
      </top>
      <bottom style="double">
        <color rgb="FF000000"/>
      </bottom>
      <diagonal/>
    </border>
    <border>
      <left style="thin">
        <color indexed="64"/>
      </left>
      <right style="thin">
        <color rgb="FF000000"/>
      </right>
      <top style="thin">
        <color indexed="64"/>
      </top>
      <bottom/>
      <diagonal/>
    </border>
    <border>
      <left style="thin">
        <color rgb="FF000000"/>
      </left>
      <right style="thin">
        <color rgb="FF000000"/>
      </right>
      <top style="thin">
        <color indexed="64"/>
      </top>
      <bottom/>
      <diagonal/>
    </border>
    <border>
      <left style="thin">
        <color rgb="FF000000"/>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cellStyleXfs>
  <cellXfs count="111">
    <xf numFmtId="0" fontId="18" fillId="0" borderId="0" xfId="0" applyFont="1"/>
    <xf numFmtId="0" fontId="18" fillId="0" borderId="0" xfId="0" applyFont="1" applyAlignment="1">
      <alignment vertical="top"/>
    </xf>
    <xf numFmtId="0" fontId="0" fillId="0" borderId="0" xfId="0" applyAlignment="1">
      <alignment vertical="top"/>
    </xf>
    <xf numFmtId="0" fontId="0" fillId="0" borderId="0" xfId="0" applyAlignment="1">
      <alignment horizontal="right" vertical="top"/>
    </xf>
    <xf numFmtId="0" fontId="19" fillId="0" borderId="0" xfId="0" applyFont="1" applyAlignment="1">
      <alignment horizontal="center" vertical="top" wrapText="1"/>
    </xf>
    <xf numFmtId="0" fontId="0" fillId="0" borderId="0" xfId="0" applyAlignment="1">
      <alignment horizontal="left" vertical="top"/>
    </xf>
    <xf numFmtId="0" fontId="0" fillId="0" borderId="0" xfId="0" applyAlignment="1">
      <alignment horizontal="center" vertical="top"/>
    </xf>
    <xf numFmtId="0" fontId="21" fillId="0" borderId="0" xfId="0" applyFont="1" applyAlignment="1">
      <alignment horizontal="right" vertical="top"/>
    </xf>
    <xf numFmtId="0" fontId="19" fillId="0" borderId="0" xfId="0" applyFont="1" applyAlignment="1">
      <alignment horizontal="right" vertical="top"/>
    </xf>
    <xf numFmtId="0" fontId="18" fillId="0" borderId="0" xfId="0" applyFont="1" applyAlignment="1">
      <alignment horizontal="center" vertical="center"/>
    </xf>
    <xf numFmtId="0" fontId="18" fillId="0" borderId="0" xfId="0" applyFont="1" applyAlignment="1">
      <alignment horizontal="center"/>
    </xf>
    <xf numFmtId="0" fontId="0" fillId="0" borderId="0" xfId="0"/>
    <xf numFmtId="0" fontId="26" fillId="0" borderId="22" xfId="0" applyFont="1" applyBorder="1" applyAlignment="1">
      <alignment horizontal="center" vertical="top" wrapText="1"/>
    </xf>
    <xf numFmtId="0" fontId="26" fillId="0" borderId="23" xfId="0" applyFont="1" applyBorder="1" applyAlignment="1">
      <alignment horizontal="left" vertical="top" wrapText="1"/>
    </xf>
    <xf numFmtId="0" fontId="26" fillId="0" borderId="23" xfId="0" applyFont="1" applyBorder="1" applyAlignment="1">
      <alignment horizontal="center" vertical="top" wrapText="1"/>
    </xf>
    <xf numFmtId="2" fontId="0" fillId="0" borderId="0" xfId="0" applyNumberFormat="1" applyAlignment="1">
      <alignment horizontal="right" vertical="top"/>
    </xf>
    <xf numFmtId="0" fontId="27" fillId="0" borderId="0" xfId="0" applyFont="1" applyAlignment="1">
      <alignment vertical="top"/>
    </xf>
    <xf numFmtId="49" fontId="28" fillId="0" borderId="24" xfId="0" applyNumberFormat="1" applyFont="1" applyBorder="1" applyAlignment="1">
      <alignment horizontal="center" vertical="top" wrapText="1"/>
    </xf>
    <xf numFmtId="0" fontId="28" fillId="0" borderId="25" xfId="0" applyFont="1" applyBorder="1" applyAlignment="1">
      <alignment horizontal="center" vertical="top" wrapText="1"/>
    </xf>
    <xf numFmtId="0" fontId="28" fillId="0" borderId="25" xfId="0" applyFont="1" applyBorder="1" applyAlignment="1">
      <alignment horizontal="left" vertical="top" wrapText="1" indent="2"/>
    </xf>
    <xf numFmtId="164" fontId="28" fillId="0" borderId="25" xfId="0" applyNumberFormat="1" applyFont="1" applyBorder="1" applyAlignment="1">
      <alignment horizontal="right" vertical="top"/>
    </xf>
    <xf numFmtId="0" fontId="29" fillId="0" borderId="0" xfId="0" applyFont="1" applyAlignment="1">
      <alignment vertical="top"/>
    </xf>
    <xf numFmtId="49" fontId="30" fillId="0" borderId="24" xfId="0" applyNumberFormat="1" applyFont="1" applyBorder="1" applyAlignment="1">
      <alignment horizontal="center" vertical="top" wrapText="1"/>
    </xf>
    <xf numFmtId="0" fontId="30" fillId="0" borderId="25" xfId="0" applyFont="1" applyBorder="1" applyAlignment="1">
      <alignment horizontal="center" vertical="top" wrapText="1"/>
    </xf>
    <xf numFmtId="0" fontId="30" fillId="0" borderId="25" xfId="0" applyFont="1" applyBorder="1" applyAlignment="1">
      <alignment horizontal="left" vertical="top" wrapText="1" indent="2"/>
    </xf>
    <xf numFmtId="164" fontId="30" fillId="0" borderId="25" xfId="0" applyNumberFormat="1" applyFont="1" applyBorder="1" applyAlignment="1">
      <alignment horizontal="right" vertical="top"/>
    </xf>
    <xf numFmtId="0" fontId="31" fillId="0" borderId="0" xfId="0" applyFont="1" applyAlignment="1">
      <alignment vertical="top"/>
    </xf>
    <xf numFmtId="49" fontId="32" fillId="0" borderId="24" xfId="0" applyNumberFormat="1" applyFont="1" applyBorder="1" applyAlignment="1">
      <alignment horizontal="center" vertical="top" wrapText="1"/>
    </xf>
    <xf numFmtId="0" fontId="32" fillId="0" borderId="25" xfId="0" applyFont="1" applyBorder="1" applyAlignment="1">
      <alignment horizontal="center" vertical="top" wrapText="1"/>
    </xf>
    <xf numFmtId="0" fontId="32" fillId="0" borderId="25" xfId="0" applyFont="1" applyBorder="1" applyAlignment="1">
      <alignment horizontal="left" vertical="top" wrapText="1" indent="2"/>
    </xf>
    <xf numFmtId="164" fontId="32" fillId="0" borderId="25" xfId="0" applyNumberFormat="1" applyFont="1" applyBorder="1" applyAlignment="1">
      <alignment horizontal="right" vertical="top"/>
    </xf>
    <xf numFmtId="49" fontId="28" fillId="0" borderId="18" xfId="0" applyNumberFormat="1" applyFont="1" applyBorder="1" applyAlignment="1">
      <alignment horizontal="center" vertical="top" wrapText="1"/>
    </xf>
    <xf numFmtId="0" fontId="28" fillId="0" borderId="21" xfId="0" applyFont="1" applyBorder="1" applyAlignment="1">
      <alignment horizontal="center" vertical="top" wrapText="1"/>
    </xf>
    <xf numFmtId="0" fontId="28" fillId="0" borderId="21" xfId="0" applyFont="1" applyBorder="1" applyAlignment="1">
      <alignment horizontal="left" vertical="top" wrapText="1" indent="2"/>
    </xf>
    <xf numFmtId="164" fontId="28" fillId="0" borderId="21" xfId="0" applyNumberFormat="1" applyFont="1" applyBorder="1" applyAlignment="1">
      <alignment horizontal="right" vertical="top"/>
    </xf>
    <xf numFmtId="49" fontId="30" fillId="0" borderId="18" xfId="0" applyNumberFormat="1" applyFont="1" applyBorder="1" applyAlignment="1">
      <alignment horizontal="center" vertical="top" wrapText="1"/>
    </xf>
    <xf numFmtId="0" fontId="30" fillId="0" borderId="21" xfId="0" applyFont="1" applyBorder="1" applyAlignment="1">
      <alignment horizontal="center" vertical="top" wrapText="1"/>
    </xf>
    <xf numFmtId="0" fontId="30" fillId="0" borderId="21" xfId="0" applyFont="1" applyBorder="1" applyAlignment="1">
      <alignment horizontal="left" vertical="top" wrapText="1" indent="2"/>
    </xf>
    <xf numFmtId="164" fontId="30" fillId="0" borderId="21" xfId="0" applyNumberFormat="1" applyFont="1" applyBorder="1" applyAlignment="1">
      <alignment horizontal="right" vertical="top"/>
    </xf>
    <xf numFmtId="49" fontId="32" fillId="0" borderId="18" xfId="0" applyNumberFormat="1" applyFont="1" applyBorder="1" applyAlignment="1">
      <alignment horizontal="center" vertical="top" wrapText="1"/>
    </xf>
    <xf numFmtId="0" fontId="32" fillId="0" borderId="21" xfId="0" applyFont="1" applyBorder="1" applyAlignment="1">
      <alignment horizontal="center" vertical="top" wrapText="1"/>
    </xf>
    <xf numFmtId="0" fontId="32" fillId="0" borderId="21" xfId="0" applyFont="1" applyBorder="1" applyAlignment="1">
      <alignment horizontal="left" vertical="top" wrapText="1" indent="2"/>
    </xf>
    <xf numFmtId="164" fontId="32" fillId="0" borderId="21" xfId="0" applyNumberFormat="1" applyFont="1" applyBorder="1" applyAlignment="1">
      <alignment horizontal="right" vertical="top"/>
    </xf>
    <xf numFmtId="3" fontId="32" fillId="0" borderId="21" xfId="0" applyNumberFormat="1" applyFont="1" applyBorder="1" applyAlignment="1">
      <alignment horizontal="right" vertical="top"/>
    </xf>
    <xf numFmtId="3" fontId="28" fillId="0" borderId="25" xfId="0" applyNumberFormat="1" applyFont="1" applyBorder="1" applyAlignment="1">
      <alignment horizontal="right" vertical="top"/>
    </xf>
    <xf numFmtId="3" fontId="30" fillId="0" borderId="21" xfId="0" applyNumberFormat="1" applyFont="1" applyBorder="1" applyAlignment="1">
      <alignment horizontal="right" vertical="top"/>
    </xf>
    <xf numFmtId="3" fontId="32" fillId="0" borderId="25" xfId="0" applyNumberFormat="1" applyFont="1" applyBorder="1" applyAlignment="1">
      <alignment horizontal="right" vertical="top"/>
    </xf>
    <xf numFmtId="0" fontId="0" fillId="0" borderId="19" xfId="0" applyBorder="1" applyAlignment="1">
      <alignment horizontal="left" vertical="top" wrapText="1"/>
    </xf>
    <xf numFmtId="0" fontId="0" fillId="0" borderId="20" xfId="0" applyBorder="1" applyAlignment="1">
      <alignment horizontal="left" vertical="top" wrapText="1"/>
    </xf>
    <xf numFmtId="0" fontId="0" fillId="0" borderId="21" xfId="0" applyBorder="1" applyAlignment="1">
      <alignment horizontal="left" vertical="top" wrapText="1"/>
    </xf>
    <xf numFmtId="3" fontId="30" fillId="0" borderId="25" xfId="0" applyNumberFormat="1" applyFont="1" applyBorder="1" applyAlignment="1">
      <alignment horizontal="right" vertical="top"/>
    </xf>
    <xf numFmtId="0" fontId="19" fillId="33" borderId="27" xfId="0" applyFont="1" applyFill="1" applyBorder="1" applyAlignment="1">
      <alignment horizontal="center" vertical="top" wrapText="1"/>
    </xf>
    <xf numFmtId="2" fontId="26" fillId="33" borderId="27" xfId="0" applyNumberFormat="1" applyFont="1" applyFill="1" applyBorder="1" applyAlignment="1">
      <alignment horizontal="right" vertical="top"/>
    </xf>
    <xf numFmtId="0" fontId="26" fillId="33" borderId="28" xfId="0" applyFont="1" applyFill="1" applyBorder="1" applyAlignment="1">
      <alignment horizontal="right" vertical="top"/>
    </xf>
    <xf numFmtId="0" fontId="19" fillId="33" borderId="19" xfId="0" applyFont="1" applyFill="1" applyBorder="1" applyAlignment="1">
      <alignment horizontal="center" vertical="top" wrapText="1"/>
    </xf>
    <xf numFmtId="0" fontId="19" fillId="33" borderId="20" xfId="0" applyFont="1" applyFill="1" applyBorder="1" applyAlignment="1">
      <alignment horizontal="left" vertical="top" wrapText="1"/>
    </xf>
    <xf numFmtId="0" fontId="24" fillId="33" borderId="20" xfId="0" applyFont="1" applyFill="1" applyBorder="1" applyAlignment="1">
      <alignment horizontal="left" vertical="top" wrapText="1" indent="2"/>
    </xf>
    <xf numFmtId="0" fontId="19" fillId="33" borderId="20" xfId="0" applyFont="1" applyFill="1" applyBorder="1" applyAlignment="1">
      <alignment horizontal="center" vertical="top" wrapText="1"/>
    </xf>
    <xf numFmtId="0" fontId="26" fillId="33" borderId="20" xfId="0" applyFont="1" applyFill="1" applyBorder="1" applyAlignment="1">
      <alignment horizontal="right" vertical="top" wrapText="1"/>
    </xf>
    <xf numFmtId="0" fontId="26" fillId="33" borderId="21" xfId="0" applyFont="1" applyFill="1" applyBorder="1" applyAlignment="1">
      <alignment horizontal="right" vertical="top" wrapText="1"/>
    </xf>
    <xf numFmtId="0" fontId="33" fillId="0" borderId="18" xfId="0" applyFont="1" applyBorder="1" applyAlignment="1">
      <alignment horizontal="center" vertical="top" wrapText="1"/>
    </xf>
    <xf numFmtId="0" fontId="33" fillId="0" borderId="21" xfId="0" applyFont="1" applyBorder="1" applyAlignment="1">
      <alignment horizontal="left" vertical="top" wrapText="1"/>
    </xf>
    <xf numFmtId="0" fontId="33" fillId="0" borderId="21" xfId="0" applyFont="1" applyBorder="1" applyAlignment="1">
      <alignment horizontal="center" vertical="top" wrapText="1"/>
    </xf>
    <xf numFmtId="0" fontId="27" fillId="0" borderId="21" xfId="0" applyFont="1" applyBorder="1" applyAlignment="1">
      <alignment horizontal="right" vertical="top" wrapText="1"/>
    </xf>
    <xf numFmtId="0" fontId="0" fillId="0" borderId="10" xfId="0" applyBorder="1" applyAlignment="1">
      <alignment vertical="top"/>
    </xf>
    <xf numFmtId="164" fontId="34" fillId="0" borderId="21" xfId="0" applyNumberFormat="1" applyFont="1" applyBorder="1" applyAlignment="1">
      <alignment horizontal="right" vertical="top" wrapText="1"/>
    </xf>
    <xf numFmtId="0" fontId="34" fillId="33" borderId="21" xfId="0" applyFont="1" applyFill="1" applyBorder="1" applyAlignment="1">
      <alignment horizontal="right" vertical="top" wrapText="1"/>
    </xf>
    <xf numFmtId="3" fontId="34" fillId="0" borderId="21" xfId="0" applyNumberFormat="1" applyFont="1" applyBorder="1" applyAlignment="1">
      <alignment horizontal="right" vertical="top" wrapText="1"/>
    </xf>
    <xf numFmtId="0" fontId="0" fillId="0" borderId="10" xfId="0" applyBorder="1" applyAlignment="1">
      <alignment horizontal="left" vertical="top" wrapText="1"/>
    </xf>
    <xf numFmtId="0" fontId="0" fillId="0" borderId="11" xfId="0" applyBorder="1" applyAlignment="1">
      <alignment horizontal="left" vertical="top"/>
    </xf>
    <xf numFmtId="0" fontId="26" fillId="0" borderId="20" xfId="0" applyFont="1" applyBorder="1" applyAlignment="1">
      <alignment horizontal="left" vertical="top" wrapText="1"/>
    </xf>
    <xf numFmtId="164" fontId="26" fillId="0" borderId="29" xfId="0" applyNumberFormat="1" applyFont="1" applyBorder="1" applyAlignment="1">
      <alignment horizontal="center" vertical="top"/>
    </xf>
    <xf numFmtId="164" fontId="26" fillId="0" borderId="30" xfId="0" applyNumberFormat="1" applyFont="1" applyBorder="1" applyAlignment="1">
      <alignment horizontal="center" vertical="top"/>
    </xf>
    <xf numFmtId="0" fontId="0" fillId="0" borderId="31" xfId="0" applyBorder="1" applyAlignment="1">
      <alignment horizontal="left" vertical="top" wrapText="1"/>
    </xf>
    <xf numFmtId="0" fontId="0" fillId="0" borderId="32" xfId="0" applyBorder="1" applyAlignment="1">
      <alignment horizontal="left" vertical="top" wrapText="1"/>
    </xf>
    <xf numFmtId="0" fontId="0" fillId="0" borderId="33" xfId="0" applyBorder="1" applyAlignment="1">
      <alignment horizontal="left" vertical="top" wrapText="1"/>
    </xf>
    <xf numFmtId="0" fontId="24" fillId="33" borderId="26" xfId="0" applyFont="1" applyFill="1" applyBorder="1" applyAlignment="1">
      <alignment horizontal="left" vertical="top" wrapText="1" indent="2"/>
    </xf>
    <xf numFmtId="0" fontId="24" fillId="33" borderId="27" xfId="0" applyFont="1" applyFill="1" applyBorder="1" applyAlignment="1">
      <alignment horizontal="left" vertical="top" wrapText="1" indent="2"/>
    </xf>
    <xf numFmtId="0" fontId="0" fillId="0" borderId="19" xfId="0" applyBorder="1" applyAlignment="1">
      <alignment horizontal="left" vertical="top" wrapText="1"/>
    </xf>
    <xf numFmtId="0" fontId="0" fillId="0" borderId="20" xfId="0" applyBorder="1" applyAlignment="1">
      <alignment horizontal="left" vertical="top" wrapText="1"/>
    </xf>
    <xf numFmtId="0" fontId="0" fillId="0" borderId="21" xfId="0" applyBorder="1" applyAlignment="1">
      <alignment horizontal="left" vertical="top" wrapText="1"/>
    </xf>
    <xf numFmtId="164" fontId="26" fillId="0" borderId="19" xfId="0" applyNumberFormat="1" applyFont="1" applyBorder="1" applyAlignment="1">
      <alignment horizontal="center" vertical="top"/>
    </xf>
    <xf numFmtId="164" fontId="26" fillId="0" borderId="21" xfId="0" applyNumberFormat="1" applyFont="1" applyBorder="1" applyAlignment="1">
      <alignment horizontal="center" vertical="top"/>
    </xf>
    <xf numFmtId="3" fontId="26" fillId="0" borderId="19" xfId="0" applyNumberFormat="1" applyFont="1" applyBorder="1" applyAlignment="1">
      <alignment horizontal="center" vertical="top"/>
    </xf>
    <xf numFmtId="3" fontId="26" fillId="0" borderId="21" xfId="0" applyNumberFormat="1" applyFont="1" applyBorder="1" applyAlignment="1">
      <alignment horizontal="center" vertical="top"/>
    </xf>
    <xf numFmtId="0" fontId="25" fillId="33" borderId="19" xfId="0" applyFont="1" applyFill="1" applyBorder="1" applyAlignment="1">
      <alignment horizontal="center" wrapText="1"/>
    </xf>
    <xf numFmtId="0" fontId="25" fillId="33" borderId="20" xfId="0" applyFont="1" applyFill="1" applyBorder="1" applyAlignment="1">
      <alignment horizontal="center" wrapText="1"/>
    </xf>
    <xf numFmtId="0" fontId="25" fillId="33" borderId="21" xfId="0" applyFont="1" applyFill="1" applyBorder="1" applyAlignment="1">
      <alignment horizontal="center" wrapText="1"/>
    </xf>
    <xf numFmtId="3" fontId="26" fillId="0" borderId="29" xfId="0" applyNumberFormat="1" applyFont="1" applyBorder="1" applyAlignment="1">
      <alignment horizontal="center" vertical="top"/>
    </xf>
    <xf numFmtId="3" fontId="26" fillId="0" borderId="30" xfId="0" applyNumberFormat="1" applyFont="1" applyBorder="1" applyAlignment="1">
      <alignment horizontal="center" vertical="top"/>
    </xf>
    <xf numFmtId="0" fontId="0" fillId="0" borderId="15" xfId="0" applyBorder="1" applyAlignment="1">
      <alignment horizontal="center"/>
    </xf>
    <xf numFmtId="0" fontId="0" fillId="0" borderId="16" xfId="0" applyBorder="1" applyAlignment="1">
      <alignment horizontal="center"/>
    </xf>
    <xf numFmtId="0" fontId="0" fillId="0" borderId="17" xfId="0" applyBorder="1" applyAlignment="1">
      <alignment horizontal="center"/>
    </xf>
    <xf numFmtId="0" fontId="0" fillId="0" borderId="10" xfId="0" applyBorder="1" applyAlignment="1">
      <alignment horizontal="center" vertical="top" wrapText="1"/>
    </xf>
    <xf numFmtId="0" fontId="20" fillId="0" borderId="11" xfId="0" applyFont="1" applyBorder="1" applyAlignment="1">
      <alignment horizontal="center" vertical="top" wrapText="1"/>
    </xf>
    <xf numFmtId="0" fontId="23" fillId="0" borderId="0" xfId="0" applyFont="1" applyAlignment="1">
      <alignment horizontal="left" vertical="top" wrapText="1"/>
    </xf>
    <xf numFmtId="0" fontId="20" fillId="0" borderId="0" xfId="0" applyFont="1" applyAlignment="1">
      <alignment horizontal="center" vertical="top" wrapText="1"/>
    </xf>
    <xf numFmtId="0" fontId="0" fillId="0" borderId="12" xfId="0" applyBorder="1" applyAlignment="1">
      <alignment horizontal="center" wrapText="1"/>
    </xf>
    <xf numFmtId="0" fontId="0" fillId="0" borderId="12" xfId="0" applyBorder="1" applyAlignment="1">
      <alignment horizontal="center"/>
    </xf>
    <xf numFmtId="0" fontId="35" fillId="33" borderId="34" xfId="42" applyFont="1" applyFill="1" applyBorder="1" applyAlignment="1">
      <alignment horizontal="center" vertical="center" wrapText="1"/>
    </xf>
    <xf numFmtId="0" fontId="35" fillId="33" borderId="35" xfId="42" applyFont="1" applyFill="1" applyBorder="1" applyAlignment="1">
      <alignment horizontal="center" vertical="center" wrapText="1"/>
    </xf>
    <xf numFmtId="0" fontId="35" fillId="33" borderId="36" xfId="42" applyFont="1" applyFill="1" applyBorder="1" applyAlignment="1">
      <alignment horizontal="center" vertical="center" wrapText="1"/>
    </xf>
    <xf numFmtId="0" fontId="35" fillId="33" borderId="37" xfId="42" applyFont="1" applyFill="1" applyBorder="1" applyAlignment="1">
      <alignment horizontal="center" vertical="center" wrapText="1"/>
    </xf>
    <xf numFmtId="0" fontId="35" fillId="33" borderId="38" xfId="42" applyFont="1" applyFill="1" applyBorder="1" applyAlignment="1">
      <alignment horizontal="center" vertical="center" wrapText="1"/>
    </xf>
    <xf numFmtId="0" fontId="35" fillId="33" borderId="39" xfId="42" applyFont="1" applyFill="1" applyBorder="1" applyAlignment="1">
      <alignment horizontal="center" vertical="center" wrapText="1"/>
    </xf>
    <xf numFmtId="0" fontId="35" fillId="33" borderId="40" xfId="42" applyFont="1" applyFill="1" applyBorder="1" applyAlignment="1">
      <alignment horizontal="center" vertical="center" wrapText="1"/>
    </xf>
    <xf numFmtId="0" fontId="35" fillId="33" borderId="41" xfId="42" applyFont="1" applyFill="1" applyBorder="1" applyAlignment="1">
      <alignment horizontal="center" vertical="center" wrapText="1"/>
    </xf>
    <xf numFmtId="0" fontId="35" fillId="33" borderId="42" xfId="42" applyFont="1" applyFill="1" applyBorder="1" applyAlignment="1">
      <alignment horizontal="center" vertical="center" wrapText="1"/>
    </xf>
    <xf numFmtId="0" fontId="24" fillId="33" borderId="14" xfId="42" applyFont="1" applyFill="1" applyBorder="1" applyAlignment="1">
      <alignment horizontal="center" vertical="center" wrapText="1"/>
    </xf>
    <xf numFmtId="0" fontId="24" fillId="33" borderId="13" xfId="42" applyFont="1" applyFill="1" applyBorder="1" applyAlignment="1">
      <alignment horizontal="center" vertical="center" wrapText="1"/>
    </xf>
    <xf numFmtId="0" fontId="24" fillId="33" borderId="43" xfId="42" applyFont="1" applyFill="1" applyBorder="1" applyAlignment="1">
      <alignment horizontal="center" vertical="center" wrapText="1"/>
    </xf>
  </cellXfs>
  <cellStyles count="43">
    <cellStyle name="20% — акцент1" xfId="19" builtinId="30" customBuiltin="1"/>
    <cellStyle name="20% — акцент2" xfId="23" builtinId="34" customBuiltin="1"/>
    <cellStyle name="20% — акцент3" xfId="27" builtinId="38" customBuiltin="1"/>
    <cellStyle name="20% — акцент4" xfId="31" builtinId="42" customBuiltin="1"/>
    <cellStyle name="20% — акцент5" xfId="35" builtinId="46" customBuiltin="1"/>
    <cellStyle name="20% — акцент6" xfId="39" builtinId="50" customBuiltin="1"/>
    <cellStyle name="40% — акцент1" xfId="20" builtinId="31" customBuiltin="1"/>
    <cellStyle name="40% — акцент2" xfId="24" builtinId="35" customBuiltin="1"/>
    <cellStyle name="40% — акцент3" xfId="28" builtinId="39" customBuiltin="1"/>
    <cellStyle name="40% — акцент4" xfId="32" builtinId="43" customBuiltin="1"/>
    <cellStyle name="40% — акцент5" xfId="36" builtinId="47" customBuiltin="1"/>
    <cellStyle name="40% — акцент6" xfId="40" builtinId="51" customBuiltin="1"/>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ellStyle name="Обычный 2 127" xfId="42"/>
    <cellStyle name="Плохой" xfId="7" builtinId="27" customBuiltin="1"/>
    <cellStyle name="Пояснение" xfId="16" builtinId="53" customBuiltin="1"/>
    <cellStyle name="Примечание" xfId="15" builtinId="10" customBuiltin="1"/>
    <cellStyle name="Связанная ячейка" xfId="12" builtinId="24" customBuiltin="1"/>
    <cellStyle name="Текст предупреждения" xfId="14" builtinId="11" customBuiltin="1"/>
    <cellStyle name="Хороший"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Стандартная">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689"/>
  <sheetViews>
    <sheetView showGridLines="0" tabSelected="1" workbookViewId="0">
      <selection activeCell="A11" sqref="A11:H14"/>
    </sheetView>
  </sheetViews>
  <sheetFormatPr defaultRowHeight="12.75" outlineLevelRow="1"/>
  <cols>
    <col min="1" max="1" width="6.33203125" customWidth="1"/>
    <col min="2" max="2" width="15.83203125" customWidth="1"/>
    <col min="3" max="3" width="96.6640625" customWidth="1"/>
    <col min="4" max="6" width="11.83203125" customWidth="1"/>
  </cols>
  <sheetData>
    <row r="1" spans="1:8" s="1" customFormat="1">
      <c r="A1" s="2"/>
      <c r="B1" s="2"/>
      <c r="C1" s="2"/>
      <c r="D1" s="2"/>
      <c r="E1" s="2"/>
      <c r="F1" s="3" t="s">
        <v>0</v>
      </c>
      <c r="G1" s="2"/>
    </row>
    <row r="2" spans="1:8" s="1" customFormat="1">
      <c r="A2" s="2"/>
      <c r="B2" s="93" t="s">
        <v>1</v>
      </c>
      <c r="C2" s="93"/>
      <c r="D2" s="93"/>
      <c r="E2" s="93"/>
      <c r="F2" s="93"/>
      <c r="G2" s="2"/>
    </row>
    <row r="3" spans="1:8" s="1" customFormat="1">
      <c r="A3" s="4"/>
      <c r="B3" s="94" t="s">
        <v>2</v>
      </c>
      <c r="C3" s="94"/>
      <c r="D3" s="94"/>
      <c r="E3" s="94"/>
      <c r="F3" s="94"/>
      <c r="G3" s="2"/>
    </row>
    <row r="4" spans="1:8" s="1" customFormat="1">
      <c r="A4" s="2"/>
      <c r="B4" s="2"/>
      <c r="C4" s="5"/>
      <c r="D4" s="5"/>
      <c r="E4" s="5"/>
      <c r="F4" s="5"/>
      <c r="G4" s="2"/>
    </row>
    <row r="5" spans="1:8" s="1" customFormat="1" ht="15.75">
      <c r="A5" s="6"/>
      <c r="B5" s="6"/>
      <c r="C5" s="7" t="s">
        <v>3</v>
      </c>
      <c r="D5" s="95" t="s">
        <v>4</v>
      </c>
      <c r="E5" s="95"/>
      <c r="F5" s="95"/>
      <c r="G5" s="2"/>
    </row>
    <row r="6" spans="1:8" s="1" customFormat="1">
      <c r="A6" s="4"/>
      <c r="B6" s="96" t="s">
        <v>5</v>
      </c>
      <c r="C6" s="96"/>
      <c r="D6" s="96"/>
      <c r="E6" s="96"/>
      <c r="F6" s="96"/>
      <c r="G6" s="2"/>
    </row>
    <row r="7" spans="1:8" s="1" customFormat="1">
      <c r="A7" s="2"/>
      <c r="B7" s="2"/>
      <c r="C7" s="2"/>
      <c r="D7" s="5"/>
      <c r="E7" s="2"/>
      <c r="F7" s="8" t="s">
        <v>6</v>
      </c>
      <c r="G7" s="2"/>
    </row>
    <row r="8" spans="1:8" s="1" customFormat="1">
      <c r="A8" s="8" t="s">
        <v>7</v>
      </c>
      <c r="B8" s="93" t="s">
        <v>8</v>
      </c>
      <c r="C8" s="93"/>
      <c r="D8" s="93"/>
      <c r="E8" s="93"/>
      <c r="F8" s="93"/>
      <c r="G8" s="2"/>
    </row>
    <row r="9" spans="1:8" s="1" customFormat="1">
      <c r="A9" s="4"/>
      <c r="B9" s="94" t="s">
        <v>9</v>
      </c>
      <c r="C9" s="94"/>
      <c r="D9" s="94"/>
      <c r="E9" s="94"/>
      <c r="F9" s="94"/>
      <c r="G9" s="2"/>
    </row>
    <row r="10" spans="1:8" s="1" customFormat="1">
      <c r="A10" s="2"/>
      <c r="B10" s="2"/>
      <c r="C10" s="2"/>
      <c r="D10" s="2"/>
      <c r="E10" s="2"/>
      <c r="F10" s="2"/>
      <c r="G10" s="2"/>
    </row>
    <row r="11" spans="1:8" s="1" customFormat="1" ht="74.25" customHeight="1">
      <c r="A11" s="97" t="s">
        <v>772</v>
      </c>
      <c r="B11" s="98"/>
      <c r="C11" s="98"/>
      <c r="D11" s="98"/>
      <c r="E11" s="98"/>
      <c r="F11" s="98"/>
      <c r="G11" s="98"/>
      <c r="H11" s="98"/>
    </row>
    <row r="12" spans="1:8" s="9" customFormat="1" ht="12.75" customHeight="1">
      <c r="A12" s="99" t="s">
        <v>773</v>
      </c>
      <c r="B12" s="100" t="s">
        <v>10</v>
      </c>
      <c r="C12" s="100" t="s">
        <v>774</v>
      </c>
      <c r="D12" s="101" t="s">
        <v>11</v>
      </c>
      <c r="E12" s="102" t="s">
        <v>12</v>
      </c>
      <c r="F12" s="103"/>
      <c r="G12" s="102" t="s">
        <v>775</v>
      </c>
      <c r="H12" s="103"/>
    </row>
    <row r="13" spans="1:8" s="9" customFormat="1" ht="34.5" customHeight="1">
      <c r="A13" s="104"/>
      <c r="B13" s="105"/>
      <c r="C13" s="105"/>
      <c r="D13" s="106"/>
      <c r="E13" s="107" t="s">
        <v>13</v>
      </c>
      <c r="F13" s="107" t="s">
        <v>14</v>
      </c>
      <c r="G13" s="107" t="s">
        <v>776</v>
      </c>
      <c r="H13" s="107" t="s">
        <v>777</v>
      </c>
    </row>
    <row r="14" spans="1:8" s="10" customFormat="1">
      <c r="A14" s="108">
        <v>1</v>
      </c>
      <c r="B14" s="109">
        <v>2</v>
      </c>
      <c r="C14" s="109">
        <v>3</v>
      </c>
      <c r="D14" s="109">
        <v>4</v>
      </c>
      <c r="E14" s="107">
        <v>5</v>
      </c>
      <c r="F14" s="107">
        <v>6</v>
      </c>
      <c r="G14" s="110">
        <v>7</v>
      </c>
      <c r="H14" s="110">
        <v>8</v>
      </c>
    </row>
    <row r="15" spans="1:8">
      <c r="A15" s="90"/>
      <c r="B15" s="91"/>
      <c r="C15" s="91"/>
      <c r="D15" s="91"/>
      <c r="E15" s="91"/>
      <c r="F15" s="92"/>
    </row>
    <row r="16" spans="1:8" ht="15.75" customHeight="1">
      <c r="A16" s="85" t="s">
        <v>15</v>
      </c>
      <c r="B16" s="86"/>
      <c r="C16" s="86"/>
      <c r="D16" s="86"/>
      <c r="E16" s="86"/>
      <c r="F16" s="87"/>
      <c r="G16" s="11"/>
    </row>
    <row r="17" spans="1:7" s="1" customFormat="1">
      <c r="A17" s="12" t="s">
        <v>4</v>
      </c>
      <c r="B17" s="13" t="s">
        <v>16</v>
      </c>
      <c r="C17" s="13" t="s">
        <v>17</v>
      </c>
      <c r="D17" s="14" t="s">
        <v>18</v>
      </c>
      <c r="E17" s="71">
        <v>2.169</v>
      </c>
      <c r="F17" s="72"/>
      <c r="G17" s="15"/>
    </row>
    <row r="18" spans="1:7" s="16" customFormat="1" outlineLevel="1">
      <c r="A18" s="17" t="s">
        <v>19</v>
      </c>
      <c r="B18" s="18" t="s">
        <v>20</v>
      </c>
      <c r="C18" s="19" t="s">
        <v>21</v>
      </c>
      <c r="D18" s="18" t="s">
        <v>22</v>
      </c>
      <c r="E18" s="20">
        <v>0.15</v>
      </c>
      <c r="F18" s="20">
        <v>0.32534999999999997</v>
      </c>
    </row>
    <row r="19" spans="1:7" s="21" customFormat="1" outlineLevel="1">
      <c r="A19" s="22" t="s">
        <v>23</v>
      </c>
      <c r="B19" s="23" t="s">
        <v>24</v>
      </c>
      <c r="C19" s="24" t="s">
        <v>25</v>
      </c>
      <c r="D19" s="23" t="s">
        <v>26</v>
      </c>
      <c r="E19" s="25">
        <v>0.15</v>
      </c>
      <c r="F19" s="25">
        <v>0.32534999999999997</v>
      </c>
    </row>
    <row r="20" spans="1:7" s="1" customFormat="1">
      <c r="A20" s="12" t="s">
        <v>27</v>
      </c>
      <c r="B20" s="13" t="s">
        <v>28</v>
      </c>
      <c r="C20" s="13" t="s">
        <v>29</v>
      </c>
      <c r="D20" s="14" t="s">
        <v>18</v>
      </c>
      <c r="E20" s="71">
        <v>2.169</v>
      </c>
      <c r="F20" s="72"/>
      <c r="G20" s="15"/>
    </row>
    <row r="21" spans="1:7" s="16" customFormat="1" outlineLevel="1">
      <c r="A21" s="17" t="s">
        <v>30</v>
      </c>
      <c r="B21" s="18" t="s">
        <v>20</v>
      </c>
      <c r="C21" s="19" t="s">
        <v>21</v>
      </c>
      <c r="D21" s="18" t="s">
        <v>22</v>
      </c>
      <c r="E21" s="20">
        <v>1.48</v>
      </c>
      <c r="F21" s="20">
        <v>3.2101000000000002</v>
      </c>
    </row>
    <row r="22" spans="1:7" s="21" customFormat="1" outlineLevel="1">
      <c r="A22" s="22" t="s">
        <v>31</v>
      </c>
      <c r="B22" s="23" t="s">
        <v>32</v>
      </c>
      <c r="C22" s="24" t="s">
        <v>33</v>
      </c>
      <c r="D22" s="23" t="s">
        <v>26</v>
      </c>
      <c r="E22" s="25">
        <v>1.48</v>
      </c>
      <c r="F22" s="25">
        <v>3.2101000000000002</v>
      </c>
    </row>
    <row r="23" spans="1:7" s="1" customFormat="1">
      <c r="A23" s="12" t="s">
        <v>20</v>
      </c>
      <c r="B23" s="13" t="s">
        <v>34</v>
      </c>
      <c r="C23" s="13" t="s">
        <v>35</v>
      </c>
      <c r="D23" s="14" t="s">
        <v>36</v>
      </c>
      <c r="E23" s="71">
        <v>1.157</v>
      </c>
      <c r="F23" s="72"/>
      <c r="G23" s="15"/>
    </row>
    <row r="24" spans="1:7" s="16" customFormat="1" outlineLevel="1">
      <c r="A24" s="17" t="s">
        <v>37</v>
      </c>
      <c r="B24" s="18" t="s">
        <v>20</v>
      </c>
      <c r="C24" s="19" t="s">
        <v>21</v>
      </c>
      <c r="D24" s="18" t="s">
        <v>22</v>
      </c>
      <c r="E24" s="20">
        <v>0.57999999999999996</v>
      </c>
      <c r="F24" s="20">
        <v>0.67105999999999999</v>
      </c>
    </row>
    <row r="25" spans="1:7" s="21" customFormat="1" outlineLevel="1">
      <c r="A25" s="22" t="s">
        <v>38</v>
      </c>
      <c r="B25" s="23" t="s">
        <v>39</v>
      </c>
      <c r="C25" s="24" t="s">
        <v>40</v>
      </c>
      <c r="D25" s="23" t="s">
        <v>26</v>
      </c>
      <c r="E25" s="25">
        <v>0.28999999999999998</v>
      </c>
      <c r="F25" s="25">
        <v>0.33552999999999999</v>
      </c>
    </row>
    <row r="26" spans="1:7" s="26" customFormat="1" outlineLevel="1">
      <c r="A26" s="27" t="s">
        <v>41</v>
      </c>
      <c r="B26" s="28" t="s">
        <v>42</v>
      </c>
      <c r="C26" s="29" t="s">
        <v>43</v>
      </c>
      <c r="D26" s="28" t="s">
        <v>36</v>
      </c>
      <c r="E26" s="30">
        <v>1.03</v>
      </c>
      <c r="F26" s="30">
        <v>1.1917</v>
      </c>
    </row>
    <row r="27" spans="1:7" s="1" customFormat="1" ht="38.25">
      <c r="A27" s="12" t="s">
        <v>44</v>
      </c>
      <c r="B27" s="13" t="s">
        <v>45</v>
      </c>
      <c r="C27" s="13" t="s">
        <v>46</v>
      </c>
      <c r="D27" s="14" t="s">
        <v>47</v>
      </c>
      <c r="E27" s="71">
        <v>1.9279999999999999</v>
      </c>
      <c r="F27" s="72"/>
      <c r="G27" s="15"/>
    </row>
    <row r="28" spans="1:7" s="16" customFormat="1" outlineLevel="1">
      <c r="A28" s="17" t="s">
        <v>48</v>
      </c>
      <c r="B28" s="18" t="s">
        <v>4</v>
      </c>
      <c r="C28" s="19" t="s">
        <v>49</v>
      </c>
      <c r="D28" s="18" t="s">
        <v>22</v>
      </c>
      <c r="E28" s="20">
        <v>16.63</v>
      </c>
      <c r="F28" s="20">
        <v>32.062600000000003</v>
      </c>
    </row>
    <row r="29" spans="1:7" s="26" customFormat="1" outlineLevel="1">
      <c r="A29" s="31" t="s">
        <v>50</v>
      </c>
      <c r="B29" s="32" t="s">
        <v>20</v>
      </c>
      <c r="C29" s="33" t="s">
        <v>21</v>
      </c>
      <c r="D29" s="32" t="s">
        <v>22</v>
      </c>
      <c r="E29" s="34">
        <v>9.3800000000000008</v>
      </c>
      <c r="F29" s="34">
        <v>18.084599999999998</v>
      </c>
    </row>
    <row r="30" spans="1:7" s="21" customFormat="1" outlineLevel="1">
      <c r="A30" s="22" t="s">
        <v>51</v>
      </c>
      <c r="B30" s="23" t="s">
        <v>52</v>
      </c>
      <c r="C30" s="24" t="s">
        <v>53</v>
      </c>
      <c r="D30" s="23" t="s">
        <v>26</v>
      </c>
      <c r="E30" s="25">
        <v>1.44</v>
      </c>
      <c r="F30" s="25">
        <v>2.7763</v>
      </c>
    </row>
    <row r="31" spans="1:7" s="21" customFormat="1" outlineLevel="1">
      <c r="A31" s="35" t="s">
        <v>54</v>
      </c>
      <c r="B31" s="36" t="s">
        <v>55</v>
      </c>
      <c r="C31" s="37" t="s">
        <v>56</v>
      </c>
      <c r="D31" s="36" t="s">
        <v>26</v>
      </c>
      <c r="E31" s="38">
        <v>0.24</v>
      </c>
      <c r="F31" s="38">
        <v>0.46272000000000002</v>
      </c>
    </row>
    <row r="32" spans="1:7" s="21" customFormat="1" outlineLevel="1">
      <c r="A32" s="35" t="s">
        <v>57</v>
      </c>
      <c r="B32" s="36" t="s">
        <v>58</v>
      </c>
      <c r="C32" s="37" t="s">
        <v>59</v>
      </c>
      <c r="D32" s="36" t="s">
        <v>26</v>
      </c>
      <c r="E32" s="38">
        <v>0.5</v>
      </c>
      <c r="F32" s="38">
        <v>0.96399999999999997</v>
      </c>
    </row>
    <row r="33" spans="1:7" s="21" customFormat="1" outlineLevel="1">
      <c r="A33" s="35" t="s">
        <v>60</v>
      </c>
      <c r="B33" s="36" t="s">
        <v>61</v>
      </c>
      <c r="C33" s="37" t="s">
        <v>62</v>
      </c>
      <c r="D33" s="36" t="s">
        <v>26</v>
      </c>
      <c r="E33" s="38">
        <v>0.12</v>
      </c>
      <c r="F33" s="38">
        <v>0.23136000000000001</v>
      </c>
    </row>
    <row r="34" spans="1:7" s="21" customFormat="1" outlineLevel="1">
      <c r="A34" s="35" t="s">
        <v>63</v>
      </c>
      <c r="B34" s="36" t="s">
        <v>64</v>
      </c>
      <c r="C34" s="37" t="s">
        <v>65</v>
      </c>
      <c r="D34" s="36" t="s">
        <v>26</v>
      </c>
      <c r="E34" s="38">
        <v>1.44</v>
      </c>
      <c r="F34" s="38">
        <v>2.7763</v>
      </c>
    </row>
    <row r="35" spans="1:7" s="21" customFormat="1" ht="24" outlineLevel="1">
      <c r="A35" s="35" t="s">
        <v>66</v>
      </c>
      <c r="B35" s="36" t="s">
        <v>67</v>
      </c>
      <c r="C35" s="37" t="s">
        <v>68</v>
      </c>
      <c r="D35" s="36" t="s">
        <v>26</v>
      </c>
      <c r="E35" s="38">
        <v>3.08</v>
      </c>
      <c r="F35" s="38">
        <v>5.9382000000000001</v>
      </c>
    </row>
    <row r="36" spans="1:7" s="21" customFormat="1" ht="24" outlineLevel="1">
      <c r="A36" s="35" t="s">
        <v>69</v>
      </c>
      <c r="B36" s="36" t="s">
        <v>70</v>
      </c>
      <c r="C36" s="37" t="s">
        <v>71</v>
      </c>
      <c r="D36" s="36" t="s">
        <v>26</v>
      </c>
      <c r="E36" s="38">
        <v>1.37</v>
      </c>
      <c r="F36" s="38">
        <v>2.6414</v>
      </c>
    </row>
    <row r="37" spans="1:7" s="21" customFormat="1" ht="24" outlineLevel="1">
      <c r="A37" s="35" t="s">
        <v>72</v>
      </c>
      <c r="B37" s="36" t="s">
        <v>73</v>
      </c>
      <c r="C37" s="37" t="s">
        <v>74</v>
      </c>
      <c r="D37" s="36" t="s">
        <v>26</v>
      </c>
      <c r="E37" s="38">
        <v>1.55</v>
      </c>
      <c r="F37" s="38">
        <v>2.9883999999999999</v>
      </c>
    </row>
    <row r="38" spans="1:7" s="26" customFormat="1" ht="24" outlineLevel="1">
      <c r="A38" s="27" t="s">
        <v>75</v>
      </c>
      <c r="B38" s="28" t="s">
        <v>76</v>
      </c>
      <c r="C38" s="29" t="s">
        <v>77</v>
      </c>
      <c r="D38" s="28" t="s">
        <v>36</v>
      </c>
      <c r="E38" s="30">
        <v>96.6</v>
      </c>
      <c r="F38" s="30">
        <v>186.2448</v>
      </c>
    </row>
    <row r="39" spans="1:7" s="26" customFormat="1" outlineLevel="1">
      <c r="A39" s="39" t="s">
        <v>78</v>
      </c>
      <c r="B39" s="40" t="s">
        <v>79</v>
      </c>
      <c r="C39" s="41" t="s">
        <v>80</v>
      </c>
      <c r="D39" s="40" t="s">
        <v>81</v>
      </c>
      <c r="E39" s="42">
        <v>0.9</v>
      </c>
      <c r="F39" s="42">
        <v>1.7352000000000001</v>
      </c>
    </row>
    <row r="40" spans="1:7" s="26" customFormat="1" outlineLevel="1">
      <c r="A40" s="39" t="s">
        <v>82</v>
      </c>
      <c r="B40" s="40" t="s">
        <v>83</v>
      </c>
      <c r="C40" s="41" t="s">
        <v>84</v>
      </c>
      <c r="D40" s="40" t="s">
        <v>36</v>
      </c>
      <c r="E40" s="42">
        <v>1.0800000000000001E-2</v>
      </c>
      <c r="F40" s="42">
        <v>2.0822E-2</v>
      </c>
    </row>
    <row r="41" spans="1:7" s="1" customFormat="1" ht="38.25">
      <c r="A41" s="12" t="s">
        <v>85</v>
      </c>
      <c r="B41" s="13" t="s">
        <v>86</v>
      </c>
      <c r="C41" s="13" t="s">
        <v>87</v>
      </c>
      <c r="D41" s="14" t="s">
        <v>47</v>
      </c>
      <c r="E41" s="71">
        <v>1.9279999999999999</v>
      </c>
      <c r="F41" s="72"/>
      <c r="G41" s="15"/>
    </row>
    <row r="42" spans="1:7" s="16" customFormat="1" outlineLevel="1">
      <c r="A42" s="17" t="s">
        <v>88</v>
      </c>
      <c r="B42" s="18" t="s">
        <v>4</v>
      </c>
      <c r="C42" s="19" t="s">
        <v>49</v>
      </c>
      <c r="D42" s="18" t="s">
        <v>22</v>
      </c>
      <c r="E42" s="20">
        <v>1.1599999999999999</v>
      </c>
      <c r="F42" s="20">
        <v>2.2364999999999999</v>
      </c>
    </row>
    <row r="43" spans="1:7" s="26" customFormat="1" outlineLevel="1">
      <c r="A43" s="31" t="s">
        <v>89</v>
      </c>
      <c r="B43" s="32" t="s">
        <v>20</v>
      </c>
      <c r="C43" s="33" t="s">
        <v>21</v>
      </c>
      <c r="D43" s="32" t="s">
        <v>22</v>
      </c>
      <c r="E43" s="34">
        <v>0.72</v>
      </c>
      <c r="F43" s="34">
        <v>1.3882000000000001</v>
      </c>
    </row>
    <row r="44" spans="1:7" s="21" customFormat="1" outlineLevel="1">
      <c r="A44" s="22" t="s">
        <v>90</v>
      </c>
      <c r="B44" s="23" t="s">
        <v>52</v>
      </c>
      <c r="C44" s="24" t="s">
        <v>53</v>
      </c>
      <c r="D44" s="23" t="s">
        <v>26</v>
      </c>
      <c r="E44" s="25">
        <v>0.36</v>
      </c>
      <c r="F44" s="25">
        <v>0.69408000000000003</v>
      </c>
    </row>
    <row r="45" spans="1:7" s="21" customFormat="1" outlineLevel="1">
      <c r="A45" s="35" t="s">
        <v>91</v>
      </c>
      <c r="B45" s="36" t="s">
        <v>55</v>
      </c>
      <c r="C45" s="37" t="s">
        <v>56</v>
      </c>
      <c r="D45" s="36" t="s">
        <v>26</v>
      </c>
      <c r="E45" s="38">
        <v>0.06</v>
      </c>
      <c r="F45" s="38">
        <v>0.11568000000000001</v>
      </c>
    </row>
    <row r="46" spans="1:7" s="21" customFormat="1" outlineLevel="1">
      <c r="A46" s="35" t="s">
        <v>92</v>
      </c>
      <c r="B46" s="36" t="s">
        <v>61</v>
      </c>
      <c r="C46" s="37" t="s">
        <v>62</v>
      </c>
      <c r="D46" s="36" t="s">
        <v>26</v>
      </c>
      <c r="E46" s="38">
        <v>0.03</v>
      </c>
      <c r="F46" s="38">
        <v>5.7840000000000003E-2</v>
      </c>
    </row>
    <row r="47" spans="1:7" s="21" customFormat="1" outlineLevel="1">
      <c r="A47" s="35" t="s">
        <v>93</v>
      </c>
      <c r="B47" s="36" t="s">
        <v>64</v>
      </c>
      <c r="C47" s="37" t="s">
        <v>65</v>
      </c>
      <c r="D47" s="36" t="s">
        <v>26</v>
      </c>
      <c r="E47" s="38">
        <v>0.36</v>
      </c>
      <c r="F47" s="38">
        <v>0.69408000000000003</v>
      </c>
    </row>
    <row r="48" spans="1:7" s="26" customFormat="1" ht="24" outlineLevel="1">
      <c r="A48" s="27" t="s">
        <v>94</v>
      </c>
      <c r="B48" s="28" t="s">
        <v>76</v>
      </c>
      <c r="C48" s="29" t="s">
        <v>77</v>
      </c>
      <c r="D48" s="28" t="s">
        <v>36</v>
      </c>
      <c r="E48" s="30">
        <v>24.22</v>
      </c>
      <c r="F48" s="30">
        <v>46.696199999999997</v>
      </c>
    </row>
    <row r="49" spans="1:7" s="26" customFormat="1" outlineLevel="1">
      <c r="A49" s="39" t="s">
        <v>95</v>
      </c>
      <c r="B49" s="40" t="s">
        <v>83</v>
      </c>
      <c r="C49" s="41" t="s">
        <v>84</v>
      </c>
      <c r="D49" s="40" t="s">
        <v>36</v>
      </c>
      <c r="E49" s="42">
        <v>2.8E-3</v>
      </c>
      <c r="F49" s="42">
        <v>5.398E-3</v>
      </c>
    </row>
    <row r="50" spans="1:7" s="1" customFormat="1">
      <c r="A50" s="12" t="s">
        <v>96</v>
      </c>
      <c r="B50" s="13" t="s">
        <v>97</v>
      </c>
      <c r="C50" s="13" t="s">
        <v>98</v>
      </c>
      <c r="D50" s="14" t="s">
        <v>99</v>
      </c>
      <c r="E50" s="71">
        <v>2.41</v>
      </c>
      <c r="F50" s="72"/>
      <c r="G50" s="15"/>
    </row>
    <row r="51" spans="1:7" s="16" customFormat="1" outlineLevel="1">
      <c r="A51" s="17" t="s">
        <v>100</v>
      </c>
      <c r="B51" s="18" t="s">
        <v>20</v>
      </c>
      <c r="C51" s="19" t="s">
        <v>21</v>
      </c>
      <c r="D51" s="18" t="s">
        <v>22</v>
      </c>
      <c r="E51" s="20">
        <v>0.7</v>
      </c>
      <c r="F51" s="20">
        <v>1.6870000000000001</v>
      </c>
    </row>
    <row r="52" spans="1:7" s="21" customFormat="1" outlineLevel="1">
      <c r="A52" s="22" t="s">
        <v>101</v>
      </c>
      <c r="B52" s="23" t="s">
        <v>24</v>
      </c>
      <c r="C52" s="24" t="s">
        <v>25</v>
      </c>
      <c r="D52" s="23" t="s">
        <v>26</v>
      </c>
      <c r="E52" s="25">
        <v>0.21</v>
      </c>
      <c r="F52" s="25">
        <v>0.50609999999999999</v>
      </c>
    </row>
    <row r="53" spans="1:7" s="21" customFormat="1" outlineLevel="1">
      <c r="A53" s="35" t="s">
        <v>102</v>
      </c>
      <c r="B53" s="36" t="s">
        <v>103</v>
      </c>
      <c r="C53" s="37" t="s">
        <v>104</v>
      </c>
      <c r="D53" s="36" t="s">
        <v>26</v>
      </c>
      <c r="E53" s="38">
        <v>0.49</v>
      </c>
      <c r="F53" s="38">
        <v>1.1809000000000001</v>
      </c>
    </row>
    <row r="54" spans="1:7" s="26" customFormat="1" outlineLevel="1">
      <c r="A54" s="27" t="s">
        <v>105</v>
      </c>
      <c r="B54" s="28" t="s">
        <v>106</v>
      </c>
      <c r="C54" s="29" t="s">
        <v>107</v>
      </c>
      <c r="D54" s="28" t="s">
        <v>81</v>
      </c>
      <c r="E54" s="30">
        <v>12.6</v>
      </c>
      <c r="F54" s="30">
        <v>30.366</v>
      </c>
    </row>
    <row r="55" spans="1:7" s="1" customFormat="1">
      <c r="A55" s="12" t="s">
        <v>108</v>
      </c>
      <c r="B55" s="13" t="s">
        <v>109</v>
      </c>
      <c r="C55" s="13" t="s">
        <v>110</v>
      </c>
      <c r="D55" s="14" t="s">
        <v>99</v>
      </c>
      <c r="E55" s="71">
        <v>-2.41</v>
      </c>
      <c r="F55" s="72"/>
      <c r="G55" s="15"/>
    </row>
    <row r="56" spans="1:7" s="26" customFormat="1" outlineLevel="1">
      <c r="A56" s="27" t="s">
        <v>111</v>
      </c>
      <c r="B56" s="28" t="s">
        <v>106</v>
      </c>
      <c r="C56" s="29" t="s">
        <v>107</v>
      </c>
      <c r="D56" s="28" t="s">
        <v>81</v>
      </c>
      <c r="E56" s="30">
        <v>6.5</v>
      </c>
      <c r="F56" s="30">
        <v>-15.664999999999999</v>
      </c>
    </row>
    <row r="57" spans="1:7" ht="15.75" customHeight="1">
      <c r="A57" s="85" t="s">
        <v>112</v>
      </c>
      <c r="B57" s="86"/>
      <c r="C57" s="86"/>
      <c r="D57" s="86"/>
      <c r="E57" s="86"/>
      <c r="F57" s="87"/>
      <c r="G57" s="11"/>
    </row>
    <row r="58" spans="1:7" s="1" customFormat="1" ht="38.25">
      <c r="A58" s="12" t="s">
        <v>113</v>
      </c>
      <c r="B58" s="13" t="s">
        <v>114</v>
      </c>
      <c r="C58" s="13" t="s">
        <v>115</v>
      </c>
      <c r="D58" s="14" t="s">
        <v>116</v>
      </c>
      <c r="E58" s="71">
        <v>0.19653999999999999</v>
      </c>
      <c r="F58" s="72"/>
      <c r="G58" s="15"/>
    </row>
    <row r="59" spans="1:7" s="16" customFormat="1" outlineLevel="1">
      <c r="A59" s="17" t="s">
        <v>117</v>
      </c>
      <c r="B59" s="18" t="s">
        <v>4</v>
      </c>
      <c r="C59" s="19" t="s">
        <v>49</v>
      </c>
      <c r="D59" s="18" t="s">
        <v>22</v>
      </c>
      <c r="E59" s="20">
        <v>11.7</v>
      </c>
      <c r="F59" s="20">
        <v>2.2995000000000001</v>
      </c>
    </row>
    <row r="60" spans="1:7" s="26" customFormat="1" outlineLevel="1">
      <c r="A60" s="31" t="s">
        <v>118</v>
      </c>
      <c r="B60" s="32" t="s">
        <v>20</v>
      </c>
      <c r="C60" s="33" t="s">
        <v>21</v>
      </c>
      <c r="D60" s="32" t="s">
        <v>22</v>
      </c>
      <c r="E60" s="34">
        <v>3.42</v>
      </c>
      <c r="F60" s="34">
        <v>0.67216699999999996</v>
      </c>
    </row>
    <row r="61" spans="1:7" s="21" customFormat="1" outlineLevel="1">
      <c r="A61" s="22" t="s">
        <v>119</v>
      </c>
      <c r="B61" s="23" t="s">
        <v>24</v>
      </c>
      <c r="C61" s="24" t="s">
        <v>25</v>
      </c>
      <c r="D61" s="23" t="s">
        <v>26</v>
      </c>
      <c r="E61" s="25">
        <v>1.7</v>
      </c>
      <c r="F61" s="25">
        <v>0.33411800000000003</v>
      </c>
    </row>
    <row r="62" spans="1:7" s="21" customFormat="1" outlineLevel="1">
      <c r="A62" s="35" t="s">
        <v>120</v>
      </c>
      <c r="B62" s="36" t="s">
        <v>58</v>
      </c>
      <c r="C62" s="37" t="s">
        <v>59</v>
      </c>
      <c r="D62" s="36" t="s">
        <v>26</v>
      </c>
      <c r="E62" s="38">
        <v>0.46</v>
      </c>
      <c r="F62" s="38">
        <v>9.0408000000000002E-2</v>
      </c>
    </row>
    <row r="63" spans="1:7" s="21" customFormat="1" outlineLevel="1">
      <c r="A63" s="35" t="s">
        <v>121</v>
      </c>
      <c r="B63" s="36" t="s">
        <v>122</v>
      </c>
      <c r="C63" s="37" t="s">
        <v>123</v>
      </c>
      <c r="D63" s="36" t="s">
        <v>26</v>
      </c>
      <c r="E63" s="38">
        <v>1.39</v>
      </c>
      <c r="F63" s="38">
        <v>0.27319100000000002</v>
      </c>
    </row>
    <row r="64" spans="1:7" s="21" customFormat="1" ht="24" outlineLevel="1">
      <c r="A64" s="35" t="s">
        <v>124</v>
      </c>
      <c r="B64" s="36" t="s">
        <v>125</v>
      </c>
      <c r="C64" s="37" t="s">
        <v>126</v>
      </c>
      <c r="D64" s="36" t="s">
        <v>26</v>
      </c>
      <c r="E64" s="38">
        <v>1.26</v>
      </c>
      <c r="F64" s="38">
        <v>0.24764</v>
      </c>
    </row>
    <row r="65" spans="1:7" s="1" customFormat="1" ht="63.75">
      <c r="A65" s="12" t="s">
        <v>127</v>
      </c>
      <c r="B65" s="13" t="s">
        <v>128</v>
      </c>
      <c r="C65" s="13" t="s">
        <v>129</v>
      </c>
      <c r="D65" s="14" t="s">
        <v>130</v>
      </c>
      <c r="E65" s="71">
        <v>0.92700000000000005</v>
      </c>
      <c r="F65" s="72"/>
      <c r="G65" s="15"/>
    </row>
    <row r="66" spans="1:7" s="16" customFormat="1" outlineLevel="1">
      <c r="A66" s="17" t="s">
        <v>131</v>
      </c>
      <c r="B66" s="18" t="s">
        <v>4</v>
      </c>
      <c r="C66" s="19" t="s">
        <v>49</v>
      </c>
      <c r="D66" s="18" t="s">
        <v>22</v>
      </c>
      <c r="E66" s="20">
        <v>41.6</v>
      </c>
      <c r="F66" s="20">
        <v>38.563200000000002</v>
      </c>
    </row>
    <row r="67" spans="1:7" s="26" customFormat="1" outlineLevel="1">
      <c r="A67" s="31" t="s">
        <v>132</v>
      </c>
      <c r="B67" s="32" t="s">
        <v>20</v>
      </c>
      <c r="C67" s="33" t="s">
        <v>21</v>
      </c>
      <c r="D67" s="32" t="s">
        <v>22</v>
      </c>
      <c r="E67" s="34">
        <v>13.77</v>
      </c>
      <c r="F67" s="34">
        <v>12.764799999999999</v>
      </c>
    </row>
    <row r="68" spans="1:7" s="21" customFormat="1" outlineLevel="1">
      <c r="A68" s="22" t="s">
        <v>133</v>
      </c>
      <c r="B68" s="23" t="s">
        <v>24</v>
      </c>
      <c r="C68" s="24" t="s">
        <v>25</v>
      </c>
      <c r="D68" s="23" t="s">
        <v>26</v>
      </c>
      <c r="E68" s="25">
        <v>2.3199999999999998</v>
      </c>
      <c r="F68" s="25">
        <v>2.1505999999999998</v>
      </c>
    </row>
    <row r="69" spans="1:7" s="21" customFormat="1" outlineLevel="1">
      <c r="A69" s="35" t="s">
        <v>134</v>
      </c>
      <c r="B69" s="36" t="s">
        <v>58</v>
      </c>
      <c r="C69" s="37" t="s">
        <v>59</v>
      </c>
      <c r="D69" s="36" t="s">
        <v>26</v>
      </c>
      <c r="E69" s="38">
        <v>1.43</v>
      </c>
      <c r="F69" s="38">
        <v>1.3255999999999999</v>
      </c>
    </row>
    <row r="70" spans="1:7" s="21" customFormat="1" outlineLevel="1">
      <c r="A70" s="35" t="s">
        <v>135</v>
      </c>
      <c r="B70" s="36" t="s">
        <v>136</v>
      </c>
      <c r="C70" s="37" t="s">
        <v>137</v>
      </c>
      <c r="D70" s="36" t="s">
        <v>26</v>
      </c>
      <c r="E70" s="38">
        <v>4.09</v>
      </c>
      <c r="F70" s="38">
        <v>3.7913999999999999</v>
      </c>
    </row>
    <row r="71" spans="1:7" s="21" customFormat="1" outlineLevel="1">
      <c r="A71" s="35" t="s">
        <v>138</v>
      </c>
      <c r="B71" s="36" t="s">
        <v>139</v>
      </c>
      <c r="C71" s="37" t="s">
        <v>140</v>
      </c>
      <c r="D71" s="36" t="s">
        <v>26</v>
      </c>
      <c r="E71" s="38">
        <v>0.92</v>
      </c>
      <c r="F71" s="38">
        <v>0.85284000000000004</v>
      </c>
    </row>
    <row r="72" spans="1:7" s="21" customFormat="1" ht="24" outlineLevel="1">
      <c r="A72" s="35" t="s">
        <v>141</v>
      </c>
      <c r="B72" s="36" t="s">
        <v>142</v>
      </c>
      <c r="C72" s="37" t="s">
        <v>143</v>
      </c>
      <c r="D72" s="36" t="s">
        <v>26</v>
      </c>
      <c r="E72" s="38">
        <v>5.01</v>
      </c>
      <c r="F72" s="38">
        <v>4.6443000000000003</v>
      </c>
    </row>
    <row r="73" spans="1:7" s="26" customFormat="1" outlineLevel="1">
      <c r="A73" s="27" t="s">
        <v>144</v>
      </c>
      <c r="B73" s="28" t="s">
        <v>79</v>
      </c>
      <c r="C73" s="29" t="s">
        <v>80</v>
      </c>
      <c r="D73" s="28" t="s">
        <v>81</v>
      </c>
      <c r="E73" s="30">
        <v>10.5</v>
      </c>
      <c r="F73" s="30">
        <v>9.7334999999999994</v>
      </c>
    </row>
    <row r="74" spans="1:7" s="26" customFormat="1" outlineLevel="1">
      <c r="A74" s="39" t="s">
        <v>145</v>
      </c>
      <c r="B74" s="40" t="s">
        <v>106</v>
      </c>
      <c r="C74" s="41" t="s">
        <v>107</v>
      </c>
      <c r="D74" s="40" t="s">
        <v>81</v>
      </c>
      <c r="E74" s="42">
        <v>130.79599999999999</v>
      </c>
      <c r="F74" s="42">
        <v>121.2479</v>
      </c>
      <c r="G74" s="26">
        <f>927*0.152-19.654</f>
        <v>121.25</v>
      </c>
    </row>
    <row r="75" spans="1:7" s="1" customFormat="1">
      <c r="A75" s="12" t="s">
        <v>146</v>
      </c>
      <c r="B75" s="13" t="s">
        <v>34</v>
      </c>
      <c r="C75" s="13" t="s">
        <v>35</v>
      </c>
      <c r="D75" s="14" t="s">
        <v>36</v>
      </c>
      <c r="E75" s="71">
        <v>0.49399999999999999</v>
      </c>
      <c r="F75" s="72"/>
      <c r="G75" s="15"/>
    </row>
    <row r="76" spans="1:7" s="16" customFormat="1" outlineLevel="1">
      <c r="A76" s="17" t="s">
        <v>147</v>
      </c>
      <c r="B76" s="18" t="s">
        <v>20</v>
      </c>
      <c r="C76" s="19" t="s">
        <v>21</v>
      </c>
      <c r="D76" s="18" t="s">
        <v>22</v>
      </c>
      <c r="E76" s="20">
        <v>0.57999999999999996</v>
      </c>
      <c r="F76" s="20">
        <v>0.28652</v>
      </c>
    </row>
    <row r="77" spans="1:7" s="21" customFormat="1" outlineLevel="1">
      <c r="A77" s="22" t="s">
        <v>148</v>
      </c>
      <c r="B77" s="23" t="s">
        <v>39</v>
      </c>
      <c r="C77" s="24" t="s">
        <v>40</v>
      </c>
      <c r="D77" s="23" t="s">
        <v>26</v>
      </c>
      <c r="E77" s="25">
        <v>0.28999999999999998</v>
      </c>
      <c r="F77" s="25">
        <v>0.14326</v>
      </c>
    </row>
    <row r="78" spans="1:7" s="26" customFormat="1" outlineLevel="1">
      <c r="A78" s="27" t="s">
        <v>149</v>
      </c>
      <c r="B78" s="28" t="s">
        <v>42</v>
      </c>
      <c r="C78" s="29" t="s">
        <v>43</v>
      </c>
      <c r="D78" s="28" t="s">
        <v>36</v>
      </c>
      <c r="E78" s="30">
        <v>1.03</v>
      </c>
      <c r="F78" s="30">
        <v>0.50882000000000005</v>
      </c>
    </row>
    <row r="79" spans="1:7" s="1" customFormat="1" ht="38.25">
      <c r="A79" s="12" t="s">
        <v>150</v>
      </c>
      <c r="B79" s="13" t="s">
        <v>45</v>
      </c>
      <c r="C79" s="13" t="s">
        <v>46</v>
      </c>
      <c r="D79" s="14" t="s">
        <v>47</v>
      </c>
      <c r="E79" s="71">
        <v>0.82399999999999995</v>
      </c>
      <c r="F79" s="72"/>
      <c r="G79" s="15"/>
    </row>
    <row r="80" spans="1:7" s="16" customFormat="1" outlineLevel="1">
      <c r="A80" s="17" t="s">
        <v>151</v>
      </c>
      <c r="B80" s="18" t="s">
        <v>4</v>
      </c>
      <c r="C80" s="19" t="s">
        <v>49</v>
      </c>
      <c r="D80" s="18" t="s">
        <v>22</v>
      </c>
      <c r="E80" s="20">
        <v>16.63</v>
      </c>
      <c r="F80" s="20">
        <v>13.703099999999999</v>
      </c>
    </row>
    <row r="81" spans="1:7" s="26" customFormat="1" outlineLevel="1">
      <c r="A81" s="31" t="s">
        <v>152</v>
      </c>
      <c r="B81" s="32" t="s">
        <v>20</v>
      </c>
      <c r="C81" s="33" t="s">
        <v>21</v>
      </c>
      <c r="D81" s="32" t="s">
        <v>22</v>
      </c>
      <c r="E81" s="34">
        <v>9.3800000000000008</v>
      </c>
      <c r="F81" s="34">
        <v>7.7290999999999999</v>
      </c>
    </row>
    <row r="82" spans="1:7" s="21" customFormat="1" outlineLevel="1">
      <c r="A82" s="22" t="s">
        <v>153</v>
      </c>
      <c r="B82" s="23" t="s">
        <v>52</v>
      </c>
      <c r="C82" s="24" t="s">
        <v>53</v>
      </c>
      <c r="D82" s="23" t="s">
        <v>26</v>
      </c>
      <c r="E82" s="25">
        <v>1.44</v>
      </c>
      <c r="F82" s="25">
        <v>1.1866000000000001</v>
      </c>
    </row>
    <row r="83" spans="1:7" s="21" customFormat="1" outlineLevel="1">
      <c r="A83" s="35" t="s">
        <v>154</v>
      </c>
      <c r="B83" s="36" t="s">
        <v>55</v>
      </c>
      <c r="C83" s="37" t="s">
        <v>56</v>
      </c>
      <c r="D83" s="36" t="s">
        <v>26</v>
      </c>
      <c r="E83" s="38">
        <v>0.24</v>
      </c>
      <c r="F83" s="38">
        <v>0.19775999999999999</v>
      </c>
    </row>
    <row r="84" spans="1:7" s="21" customFormat="1" outlineLevel="1">
      <c r="A84" s="35" t="s">
        <v>155</v>
      </c>
      <c r="B84" s="36" t="s">
        <v>58</v>
      </c>
      <c r="C84" s="37" t="s">
        <v>59</v>
      </c>
      <c r="D84" s="36" t="s">
        <v>26</v>
      </c>
      <c r="E84" s="38">
        <v>0.5</v>
      </c>
      <c r="F84" s="38">
        <v>0.41199999999999998</v>
      </c>
    </row>
    <row r="85" spans="1:7" s="21" customFormat="1" outlineLevel="1">
      <c r="A85" s="35" t="s">
        <v>156</v>
      </c>
      <c r="B85" s="36" t="s">
        <v>61</v>
      </c>
      <c r="C85" s="37" t="s">
        <v>62</v>
      </c>
      <c r="D85" s="36" t="s">
        <v>26</v>
      </c>
      <c r="E85" s="38">
        <v>0.12</v>
      </c>
      <c r="F85" s="38">
        <v>9.8879999999999996E-2</v>
      </c>
    </row>
    <row r="86" spans="1:7" s="21" customFormat="1" outlineLevel="1">
      <c r="A86" s="35" t="s">
        <v>157</v>
      </c>
      <c r="B86" s="36" t="s">
        <v>64</v>
      </c>
      <c r="C86" s="37" t="s">
        <v>65</v>
      </c>
      <c r="D86" s="36" t="s">
        <v>26</v>
      </c>
      <c r="E86" s="38">
        <v>1.44</v>
      </c>
      <c r="F86" s="38">
        <v>1.1866000000000001</v>
      </c>
    </row>
    <row r="87" spans="1:7" s="21" customFormat="1" ht="24" outlineLevel="1">
      <c r="A87" s="35" t="s">
        <v>158</v>
      </c>
      <c r="B87" s="36" t="s">
        <v>67</v>
      </c>
      <c r="C87" s="37" t="s">
        <v>68</v>
      </c>
      <c r="D87" s="36" t="s">
        <v>26</v>
      </c>
      <c r="E87" s="38">
        <v>3.08</v>
      </c>
      <c r="F87" s="38">
        <v>2.5379</v>
      </c>
    </row>
    <row r="88" spans="1:7" s="21" customFormat="1" ht="24" outlineLevel="1">
      <c r="A88" s="35" t="s">
        <v>159</v>
      </c>
      <c r="B88" s="36" t="s">
        <v>70</v>
      </c>
      <c r="C88" s="37" t="s">
        <v>71</v>
      </c>
      <c r="D88" s="36" t="s">
        <v>26</v>
      </c>
      <c r="E88" s="38">
        <v>1.37</v>
      </c>
      <c r="F88" s="38">
        <v>1.1289</v>
      </c>
    </row>
    <row r="89" spans="1:7" s="21" customFormat="1" ht="24" outlineLevel="1">
      <c r="A89" s="35" t="s">
        <v>160</v>
      </c>
      <c r="B89" s="36" t="s">
        <v>73</v>
      </c>
      <c r="C89" s="37" t="s">
        <v>74</v>
      </c>
      <c r="D89" s="36" t="s">
        <v>26</v>
      </c>
      <c r="E89" s="38">
        <v>1.55</v>
      </c>
      <c r="F89" s="38">
        <v>1.2771999999999999</v>
      </c>
    </row>
    <row r="90" spans="1:7" s="26" customFormat="1" ht="24" outlineLevel="1">
      <c r="A90" s="27" t="s">
        <v>161</v>
      </c>
      <c r="B90" s="28" t="s">
        <v>76</v>
      </c>
      <c r="C90" s="29" t="s">
        <v>77</v>
      </c>
      <c r="D90" s="28" t="s">
        <v>36</v>
      </c>
      <c r="E90" s="30">
        <v>96.6</v>
      </c>
      <c r="F90" s="30">
        <v>79.598399999999998</v>
      </c>
    </row>
    <row r="91" spans="1:7" s="26" customFormat="1" outlineLevel="1">
      <c r="A91" s="39" t="s">
        <v>162</v>
      </c>
      <c r="B91" s="40" t="s">
        <v>79</v>
      </c>
      <c r="C91" s="41" t="s">
        <v>80</v>
      </c>
      <c r="D91" s="40" t="s">
        <v>81</v>
      </c>
      <c r="E91" s="42">
        <v>0.9</v>
      </c>
      <c r="F91" s="42">
        <v>0.74160000000000004</v>
      </c>
    </row>
    <row r="92" spans="1:7" s="26" customFormat="1" outlineLevel="1">
      <c r="A92" s="39" t="s">
        <v>163</v>
      </c>
      <c r="B92" s="40" t="s">
        <v>83</v>
      </c>
      <c r="C92" s="41" t="s">
        <v>84</v>
      </c>
      <c r="D92" s="40" t="s">
        <v>36</v>
      </c>
      <c r="E92" s="42">
        <v>1.0800000000000001E-2</v>
      </c>
      <c r="F92" s="42">
        <v>8.8990000000000007E-3</v>
      </c>
    </row>
    <row r="93" spans="1:7" s="1" customFormat="1" ht="38.25">
      <c r="A93" s="12" t="s">
        <v>164</v>
      </c>
      <c r="B93" s="13" t="s">
        <v>86</v>
      </c>
      <c r="C93" s="13" t="s">
        <v>87</v>
      </c>
      <c r="D93" s="14" t="s">
        <v>47</v>
      </c>
      <c r="E93" s="71">
        <v>0.82399999999999995</v>
      </c>
      <c r="F93" s="72"/>
      <c r="G93" s="15"/>
    </row>
    <row r="94" spans="1:7" s="16" customFormat="1" outlineLevel="1">
      <c r="A94" s="17" t="s">
        <v>165</v>
      </c>
      <c r="B94" s="18" t="s">
        <v>4</v>
      </c>
      <c r="C94" s="19" t="s">
        <v>49</v>
      </c>
      <c r="D94" s="18" t="s">
        <v>22</v>
      </c>
      <c r="E94" s="20">
        <v>1.1599999999999999</v>
      </c>
      <c r="F94" s="20">
        <v>0.95584000000000002</v>
      </c>
    </row>
    <row r="95" spans="1:7" s="26" customFormat="1" outlineLevel="1">
      <c r="A95" s="31" t="s">
        <v>166</v>
      </c>
      <c r="B95" s="32" t="s">
        <v>20</v>
      </c>
      <c r="C95" s="33" t="s">
        <v>21</v>
      </c>
      <c r="D95" s="32" t="s">
        <v>22</v>
      </c>
      <c r="E95" s="34">
        <v>0.72</v>
      </c>
      <c r="F95" s="34">
        <v>0.59328000000000003</v>
      </c>
    </row>
    <row r="96" spans="1:7" s="21" customFormat="1" outlineLevel="1">
      <c r="A96" s="22" t="s">
        <v>167</v>
      </c>
      <c r="B96" s="23" t="s">
        <v>52</v>
      </c>
      <c r="C96" s="24" t="s">
        <v>53</v>
      </c>
      <c r="D96" s="23" t="s">
        <v>26</v>
      </c>
      <c r="E96" s="25">
        <v>0.36</v>
      </c>
      <c r="F96" s="25">
        <v>0.29664000000000001</v>
      </c>
    </row>
    <row r="97" spans="1:7" s="21" customFormat="1" outlineLevel="1">
      <c r="A97" s="35" t="s">
        <v>168</v>
      </c>
      <c r="B97" s="36" t="s">
        <v>55</v>
      </c>
      <c r="C97" s="37" t="s">
        <v>56</v>
      </c>
      <c r="D97" s="36" t="s">
        <v>26</v>
      </c>
      <c r="E97" s="38">
        <v>0.06</v>
      </c>
      <c r="F97" s="38">
        <v>4.9439999999999998E-2</v>
      </c>
    </row>
    <row r="98" spans="1:7" s="21" customFormat="1" outlineLevel="1">
      <c r="A98" s="35" t="s">
        <v>169</v>
      </c>
      <c r="B98" s="36" t="s">
        <v>61</v>
      </c>
      <c r="C98" s="37" t="s">
        <v>62</v>
      </c>
      <c r="D98" s="36" t="s">
        <v>26</v>
      </c>
      <c r="E98" s="38">
        <v>0.03</v>
      </c>
      <c r="F98" s="38">
        <v>2.4719999999999999E-2</v>
      </c>
    </row>
    <row r="99" spans="1:7" s="21" customFormat="1" outlineLevel="1">
      <c r="A99" s="35" t="s">
        <v>170</v>
      </c>
      <c r="B99" s="36" t="s">
        <v>64</v>
      </c>
      <c r="C99" s="37" t="s">
        <v>65</v>
      </c>
      <c r="D99" s="36" t="s">
        <v>26</v>
      </c>
      <c r="E99" s="38">
        <v>0.36</v>
      </c>
      <c r="F99" s="38">
        <v>0.29664000000000001</v>
      </c>
    </row>
    <row r="100" spans="1:7" s="26" customFormat="1" ht="24" outlineLevel="1">
      <c r="A100" s="27" t="s">
        <v>171</v>
      </c>
      <c r="B100" s="28" t="s">
        <v>76</v>
      </c>
      <c r="C100" s="29" t="s">
        <v>77</v>
      </c>
      <c r="D100" s="28" t="s">
        <v>36</v>
      </c>
      <c r="E100" s="30">
        <v>24.22</v>
      </c>
      <c r="F100" s="30">
        <v>19.9573</v>
      </c>
    </row>
    <row r="101" spans="1:7" s="26" customFormat="1" outlineLevel="1">
      <c r="A101" s="39" t="s">
        <v>172</v>
      </c>
      <c r="B101" s="40" t="s">
        <v>83</v>
      </c>
      <c r="C101" s="41" t="s">
        <v>84</v>
      </c>
      <c r="D101" s="40" t="s">
        <v>36</v>
      </c>
      <c r="E101" s="42">
        <v>2.8E-3</v>
      </c>
      <c r="F101" s="42">
        <v>2.307E-3</v>
      </c>
    </row>
    <row r="102" spans="1:7" s="1" customFormat="1">
      <c r="A102" s="12" t="s">
        <v>173</v>
      </c>
      <c r="B102" s="13" t="s">
        <v>97</v>
      </c>
      <c r="C102" s="13" t="s">
        <v>98</v>
      </c>
      <c r="D102" s="14" t="s">
        <v>99</v>
      </c>
      <c r="E102" s="71">
        <v>1.03</v>
      </c>
      <c r="F102" s="72"/>
      <c r="G102" s="15"/>
    </row>
    <row r="103" spans="1:7" s="16" customFormat="1" outlineLevel="1">
      <c r="A103" s="17" t="s">
        <v>174</v>
      </c>
      <c r="B103" s="18" t="s">
        <v>20</v>
      </c>
      <c r="C103" s="19" t="s">
        <v>21</v>
      </c>
      <c r="D103" s="18" t="s">
        <v>22</v>
      </c>
      <c r="E103" s="20">
        <v>0.7</v>
      </c>
      <c r="F103" s="20">
        <v>0.72099999999999997</v>
      </c>
    </row>
    <row r="104" spans="1:7" s="21" customFormat="1" outlineLevel="1">
      <c r="A104" s="22" t="s">
        <v>175</v>
      </c>
      <c r="B104" s="23" t="s">
        <v>24</v>
      </c>
      <c r="C104" s="24" t="s">
        <v>25</v>
      </c>
      <c r="D104" s="23" t="s">
        <v>26</v>
      </c>
      <c r="E104" s="25">
        <v>0.21</v>
      </c>
      <c r="F104" s="25">
        <v>0.21629999999999999</v>
      </c>
    </row>
    <row r="105" spans="1:7" s="21" customFormat="1" outlineLevel="1">
      <c r="A105" s="35" t="s">
        <v>176</v>
      </c>
      <c r="B105" s="36" t="s">
        <v>103</v>
      </c>
      <c r="C105" s="37" t="s">
        <v>104</v>
      </c>
      <c r="D105" s="36" t="s">
        <v>26</v>
      </c>
      <c r="E105" s="38">
        <v>0.49</v>
      </c>
      <c r="F105" s="38">
        <v>0.50470000000000004</v>
      </c>
    </row>
    <row r="106" spans="1:7" s="26" customFormat="1" outlineLevel="1">
      <c r="A106" s="27" t="s">
        <v>177</v>
      </c>
      <c r="B106" s="28" t="s">
        <v>106</v>
      </c>
      <c r="C106" s="29" t="s">
        <v>107</v>
      </c>
      <c r="D106" s="28" t="s">
        <v>81</v>
      </c>
      <c r="E106" s="30">
        <v>12.6</v>
      </c>
      <c r="F106" s="30">
        <v>12.978</v>
      </c>
    </row>
    <row r="107" spans="1:7" s="1" customFormat="1">
      <c r="A107" s="12" t="s">
        <v>178</v>
      </c>
      <c r="B107" s="13" t="s">
        <v>109</v>
      </c>
      <c r="C107" s="13" t="s">
        <v>110</v>
      </c>
      <c r="D107" s="14" t="s">
        <v>99</v>
      </c>
      <c r="E107" s="71">
        <v>-1.03</v>
      </c>
      <c r="F107" s="72"/>
      <c r="G107" s="15"/>
    </row>
    <row r="108" spans="1:7" s="26" customFormat="1" outlineLevel="1">
      <c r="A108" s="27" t="s">
        <v>179</v>
      </c>
      <c r="B108" s="28" t="s">
        <v>106</v>
      </c>
      <c r="C108" s="29" t="s">
        <v>107</v>
      </c>
      <c r="D108" s="28" t="s">
        <v>81</v>
      </c>
      <c r="E108" s="30">
        <v>6.5</v>
      </c>
      <c r="F108" s="30">
        <v>-6.6950000000000003</v>
      </c>
    </row>
    <row r="109" spans="1:7" ht="15.75" customHeight="1">
      <c r="A109" s="85" t="s">
        <v>180</v>
      </c>
      <c r="B109" s="86"/>
      <c r="C109" s="86"/>
      <c r="D109" s="86"/>
      <c r="E109" s="86"/>
      <c r="F109" s="87"/>
      <c r="G109" s="11"/>
    </row>
    <row r="110" spans="1:7" s="1" customFormat="1">
      <c r="A110" s="12" t="s">
        <v>181</v>
      </c>
      <c r="B110" s="13" t="s">
        <v>16</v>
      </c>
      <c r="C110" s="13" t="s">
        <v>17</v>
      </c>
      <c r="D110" s="14" t="s">
        <v>18</v>
      </c>
      <c r="E110" s="71">
        <v>0.68400000000000005</v>
      </c>
      <c r="F110" s="72"/>
      <c r="G110" s="15"/>
    </row>
    <row r="111" spans="1:7" s="16" customFormat="1" outlineLevel="1">
      <c r="A111" s="17" t="s">
        <v>182</v>
      </c>
      <c r="B111" s="18" t="s">
        <v>20</v>
      </c>
      <c r="C111" s="19" t="s">
        <v>21</v>
      </c>
      <c r="D111" s="18" t="s">
        <v>22</v>
      </c>
      <c r="E111" s="20">
        <v>0.15</v>
      </c>
      <c r="F111" s="20">
        <v>0.1026</v>
      </c>
    </row>
    <row r="112" spans="1:7" s="21" customFormat="1" outlineLevel="1">
      <c r="A112" s="22" t="s">
        <v>183</v>
      </c>
      <c r="B112" s="23" t="s">
        <v>24</v>
      </c>
      <c r="C112" s="24" t="s">
        <v>25</v>
      </c>
      <c r="D112" s="23" t="s">
        <v>26</v>
      </c>
      <c r="E112" s="25">
        <v>0.15</v>
      </c>
      <c r="F112" s="25">
        <v>0.1026</v>
      </c>
    </row>
    <row r="113" spans="1:7" s="1" customFormat="1">
      <c r="A113" s="12" t="s">
        <v>184</v>
      </c>
      <c r="B113" s="13" t="s">
        <v>28</v>
      </c>
      <c r="C113" s="13" t="s">
        <v>29</v>
      </c>
      <c r="D113" s="14" t="s">
        <v>18</v>
      </c>
      <c r="E113" s="71">
        <v>0.68400000000000005</v>
      </c>
      <c r="F113" s="72"/>
      <c r="G113" s="15"/>
    </row>
    <row r="114" spans="1:7" s="16" customFormat="1" outlineLevel="1">
      <c r="A114" s="17" t="s">
        <v>185</v>
      </c>
      <c r="B114" s="18" t="s">
        <v>20</v>
      </c>
      <c r="C114" s="19" t="s">
        <v>21</v>
      </c>
      <c r="D114" s="18" t="s">
        <v>22</v>
      </c>
      <c r="E114" s="20">
        <v>1.48</v>
      </c>
      <c r="F114" s="20">
        <v>1.0123</v>
      </c>
    </row>
    <row r="115" spans="1:7" s="21" customFormat="1" outlineLevel="1">
      <c r="A115" s="22" t="s">
        <v>186</v>
      </c>
      <c r="B115" s="23" t="s">
        <v>32</v>
      </c>
      <c r="C115" s="24" t="s">
        <v>33</v>
      </c>
      <c r="D115" s="23" t="s">
        <v>26</v>
      </c>
      <c r="E115" s="25">
        <v>1.48</v>
      </c>
      <c r="F115" s="25">
        <v>1.0123</v>
      </c>
    </row>
    <row r="116" spans="1:7" s="1" customFormat="1">
      <c r="A116" s="12" t="s">
        <v>187</v>
      </c>
      <c r="B116" s="13" t="s">
        <v>34</v>
      </c>
      <c r="C116" s="13" t="s">
        <v>35</v>
      </c>
      <c r="D116" s="14" t="s">
        <v>36</v>
      </c>
      <c r="E116" s="71">
        <v>0.36499999999999999</v>
      </c>
      <c r="F116" s="72"/>
      <c r="G116" s="15"/>
    </row>
    <row r="117" spans="1:7" s="16" customFormat="1" outlineLevel="1">
      <c r="A117" s="17" t="s">
        <v>188</v>
      </c>
      <c r="B117" s="18" t="s">
        <v>20</v>
      </c>
      <c r="C117" s="19" t="s">
        <v>21</v>
      </c>
      <c r="D117" s="18" t="s">
        <v>22</v>
      </c>
      <c r="E117" s="20">
        <v>0.57999999999999996</v>
      </c>
      <c r="F117" s="20">
        <v>0.2117</v>
      </c>
    </row>
    <row r="118" spans="1:7" s="21" customFormat="1" outlineLevel="1">
      <c r="A118" s="22" t="s">
        <v>189</v>
      </c>
      <c r="B118" s="23" t="s">
        <v>39</v>
      </c>
      <c r="C118" s="24" t="s">
        <v>40</v>
      </c>
      <c r="D118" s="23" t="s">
        <v>26</v>
      </c>
      <c r="E118" s="25">
        <v>0.28999999999999998</v>
      </c>
      <c r="F118" s="25">
        <v>0.10585</v>
      </c>
    </row>
    <row r="119" spans="1:7" s="26" customFormat="1" outlineLevel="1">
      <c r="A119" s="27" t="s">
        <v>190</v>
      </c>
      <c r="B119" s="28" t="s">
        <v>42</v>
      </c>
      <c r="C119" s="29" t="s">
        <v>43</v>
      </c>
      <c r="D119" s="28" t="s">
        <v>36</v>
      </c>
      <c r="E119" s="30">
        <v>1.03</v>
      </c>
      <c r="F119" s="30">
        <v>0.37595000000000001</v>
      </c>
    </row>
    <row r="120" spans="1:7" s="1" customFormat="1" ht="38.25">
      <c r="A120" s="12" t="s">
        <v>191</v>
      </c>
      <c r="B120" s="13" t="s">
        <v>45</v>
      </c>
      <c r="C120" s="13" t="s">
        <v>46</v>
      </c>
      <c r="D120" s="14" t="s">
        <v>47</v>
      </c>
      <c r="E120" s="71">
        <v>0.60799999999999998</v>
      </c>
      <c r="F120" s="72"/>
      <c r="G120" s="15"/>
    </row>
    <row r="121" spans="1:7" s="16" customFormat="1" outlineLevel="1">
      <c r="A121" s="17" t="s">
        <v>192</v>
      </c>
      <c r="B121" s="18" t="s">
        <v>4</v>
      </c>
      <c r="C121" s="19" t="s">
        <v>49</v>
      </c>
      <c r="D121" s="18" t="s">
        <v>22</v>
      </c>
      <c r="E121" s="20">
        <v>16.63</v>
      </c>
      <c r="F121" s="20">
        <v>10.111000000000001</v>
      </c>
    </row>
    <row r="122" spans="1:7" s="26" customFormat="1" outlineLevel="1">
      <c r="A122" s="31" t="s">
        <v>193</v>
      </c>
      <c r="B122" s="32" t="s">
        <v>20</v>
      </c>
      <c r="C122" s="33" t="s">
        <v>21</v>
      </c>
      <c r="D122" s="32" t="s">
        <v>22</v>
      </c>
      <c r="E122" s="34">
        <v>9.3800000000000008</v>
      </c>
      <c r="F122" s="34">
        <v>5.7030000000000003</v>
      </c>
    </row>
    <row r="123" spans="1:7" s="21" customFormat="1" outlineLevel="1">
      <c r="A123" s="22" t="s">
        <v>194</v>
      </c>
      <c r="B123" s="23" t="s">
        <v>52</v>
      </c>
      <c r="C123" s="24" t="s">
        <v>53</v>
      </c>
      <c r="D123" s="23" t="s">
        <v>26</v>
      </c>
      <c r="E123" s="25">
        <v>1.44</v>
      </c>
      <c r="F123" s="25">
        <v>0.87551999999999996</v>
      </c>
    </row>
    <row r="124" spans="1:7" s="21" customFormat="1" outlineLevel="1">
      <c r="A124" s="35" t="s">
        <v>195</v>
      </c>
      <c r="B124" s="36" t="s">
        <v>55</v>
      </c>
      <c r="C124" s="37" t="s">
        <v>56</v>
      </c>
      <c r="D124" s="36" t="s">
        <v>26</v>
      </c>
      <c r="E124" s="38">
        <v>0.24</v>
      </c>
      <c r="F124" s="38">
        <v>0.14591999999999999</v>
      </c>
    </row>
    <row r="125" spans="1:7" s="21" customFormat="1" outlineLevel="1">
      <c r="A125" s="35" t="s">
        <v>196</v>
      </c>
      <c r="B125" s="36" t="s">
        <v>58</v>
      </c>
      <c r="C125" s="37" t="s">
        <v>59</v>
      </c>
      <c r="D125" s="36" t="s">
        <v>26</v>
      </c>
      <c r="E125" s="38">
        <v>0.5</v>
      </c>
      <c r="F125" s="38">
        <v>0.30399999999999999</v>
      </c>
    </row>
    <row r="126" spans="1:7" s="21" customFormat="1" outlineLevel="1">
      <c r="A126" s="35" t="s">
        <v>197</v>
      </c>
      <c r="B126" s="36" t="s">
        <v>61</v>
      </c>
      <c r="C126" s="37" t="s">
        <v>62</v>
      </c>
      <c r="D126" s="36" t="s">
        <v>26</v>
      </c>
      <c r="E126" s="38">
        <v>0.12</v>
      </c>
      <c r="F126" s="38">
        <v>7.2959999999999997E-2</v>
      </c>
    </row>
    <row r="127" spans="1:7" s="21" customFormat="1" outlineLevel="1">
      <c r="A127" s="35" t="s">
        <v>198</v>
      </c>
      <c r="B127" s="36" t="s">
        <v>64</v>
      </c>
      <c r="C127" s="37" t="s">
        <v>65</v>
      </c>
      <c r="D127" s="36" t="s">
        <v>26</v>
      </c>
      <c r="E127" s="38">
        <v>1.44</v>
      </c>
      <c r="F127" s="38">
        <v>0.87551999999999996</v>
      </c>
    </row>
    <row r="128" spans="1:7" s="21" customFormat="1" ht="24" outlineLevel="1">
      <c r="A128" s="35" t="s">
        <v>199</v>
      </c>
      <c r="B128" s="36" t="s">
        <v>67</v>
      </c>
      <c r="C128" s="37" t="s">
        <v>68</v>
      </c>
      <c r="D128" s="36" t="s">
        <v>26</v>
      </c>
      <c r="E128" s="38">
        <v>3.08</v>
      </c>
      <c r="F128" s="38">
        <v>1.8726</v>
      </c>
    </row>
    <row r="129" spans="1:7" s="21" customFormat="1" ht="24" outlineLevel="1">
      <c r="A129" s="35" t="s">
        <v>200</v>
      </c>
      <c r="B129" s="36" t="s">
        <v>70</v>
      </c>
      <c r="C129" s="37" t="s">
        <v>71</v>
      </c>
      <c r="D129" s="36" t="s">
        <v>26</v>
      </c>
      <c r="E129" s="38">
        <v>1.37</v>
      </c>
      <c r="F129" s="38">
        <v>0.83296000000000003</v>
      </c>
    </row>
    <row r="130" spans="1:7" s="21" customFormat="1" ht="24" outlineLevel="1">
      <c r="A130" s="35" t="s">
        <v>201</v>
      </c>
      <c r="B130" s="36" t="s">
        <v>73</v>
      </c>
      <c r="C130" s="37" t="s">
        <v>74</v>
      </c>
      <c r="D130" s="36" t="s">
        <v>26</v>
      </c>
      <c r="E130" s="38">
        <v>1.55</v>
      </c>
      <c r="F130" s="38">
        <v>0.94240000000000002</v>
      </c>
    </row>
    <row r="131" spans="1:7" s="26" customFormat="1" ht="24" outlineLevel="1">
      <c r="A131" s="27" t="s">
        <v>202</v>
      </c>
      <c r="B131" s="28" t="s">
        <v>76</v>
      </c>
      <c r="C131" s="29" t="s">
        <v>77</v>
      </c>
      <c r="D131" s="28" t="s">
        <v>36</v>
      </c>
      <c r="E131" s="30">
        <v>96.6</v>
      </c>
      <c r="F131" s="30">
        <v>58.732799999999997</v>
      </c>
    </row>
    <row r="132" spans="1:7" s="26" customFormat="1" outlineLevel="1">
      <c r="A132" s="39" t="s">
        <v>203</v>
      </c>
      <c r="B132" s="40" t="s">
        <v>79</v>
      </c>
      <c r="C132" s="41" t="s">
        <v>80</v>
      </c>
      <c r="D132" s="40" t="s">
        <v>81</v>
      </c>
      <c r="E132" s="42">
        <v>0.9</v>
      </c>
      <c r="F132" s="42">
        <v>0.54720000000000002</v>
      </c>
    </row>
    <row r="133" spans="1:7" s="26" customFormat="1" outlineLevel="1">
      <c r="A133" s="39" t="s">
        <v>204</v>
      </c>
      <c r="B133" s="40" t="s">
        <v>83</v>
      </c>
      <c r="C133" s="41" t="s">
        <v>84</v>
      </c>
      <c r="D133" s="40" t="s">
        <v>36</v>
      </c>
      <c r="E133" s="42">
        <v>1.0800000000000001E-2</v>
      </c>
      <c r="F133" s="42">
        <v>6.5659999999999998E-3</v>
      </c>
    </row>
    <row r="134" spans="1:7" s="1" customFormat="1" ht="38.25">
      <c r="A134" s="12" t="s">
        <v>205</v>
      </c>
      <c r="B134" s="13" t="s">
        <v>86</v>
      </c>
      <c r="C134" s="13" t="s">
        <v>87</v>
      </c>
      <c r="D134" s="14" t="s">
        <v>47</v>
      </c>
      <c r="E134" s="71">
        <v>0.60799999999999998</v>
      </c>
      <c r="F134" s="72"/>
      <c r="G134" s="15"/>
    </row>
    <row r="135" spans="1:7" s="16" customFormat="1" outlineLevel="1">
      <c r="A135" s="17" t="s">
        <v>206</v>
      </c>
      <c r="B135" s="18" t="s">
        <v>4</v>
      </c>
      <c r="C135" s="19" t="s">
        <v>49</v>
      </c>
      <c r="D135" s="18" t="s">
        <v>22</v>
      </c>
      <c r="E135" s="20">
        <v>1.1599999999999999</v>
      </c>
      <c r="F135" s="20">
        <v>0.70528000000000002</v>
      </c>
    </row>
    <row r="136" spans="1:7" s="26" customFormat="1" outlineLevel="1">
      <c r="A136" s="31" t="s">
        <v>207</v>
      </c>
      <c r="B136" s="32" t="s">
        <v>20</v>
      </c>
      <c r="C136" s="33" t="s">
        <v>21</v>
      </c>
      <c r="D136" s="32" t="s">
        <v>22</v>
      </c>
      <c r="E136" s="34">
        <v>0.72</v>
      </c>
      <c r="F136" s="34">
        <v>0.43775999999999998</v>
      </c>
    </row>
    <row r="137" spans="1:7" s="21" customFormat="1" outlineLevel="1">
      <c r="A137" s="22" t="s">
        <v>208</v>
      </c>
      <c r="B137" s="23" t="s">
        <v>52</v>
      </c>
      <c r="C137" s="24" t="s">
        <v>53</v>
      </c>
      <c r="D137" s="23" t="s">
        <v>26</v>
      </c>
      <c r="E137" s="25">
        <v>0.36</v>
      </c>
      <c r="F137" s="25">
        <v>0.21887999999999999</v>
      </c>
    </row>
    <row r="138" spans="1:7" s="21" customFormat="1" outlineLevel="1">
      <c r="A138" s="35" t="s">
        <v>209</v>
      </c>
      <c r="B138" s="36" t="s">
        <v>55</v>
      </c>
      <c r="C138" s="37" t="s">
        <v>56</v>
      </c>
      <c r="D138" s="36" t="s">
        <v>26</v>
      </c>
      <c r="E138" s="38">
        <v>0.06</v>
      </c>
      <c r="F138" s="38">
        <v>3.6479999999999999E-2</v>
      </c>
    </row>
    <row r="139" spans="1:7" s="21" customFormat="1" outlineLevel="1">
      <c r="A139" s="35" t="s">
        <v>210</v>
      </c>
      <c r="B139" s="36" t="s">
        <v>61</v>
      </c>
      <c r="C139" s="37" t="s">
        <v>62</v>
      </c>
      <c r="D139" s="36" t="s">
        <v>26</v>
      </c>
      <c r="E139" s="38">
        <v>0.03</v>
      </c>
      <c r="F139" s="38">
        <v>1.8239999999999999E-2</v>
      </c>
    </row>
    <row r="140" spans="1:7" s="21" customFormat="1" outlineLevel="1">
      <c r="A140" s="35" t="s">
        <v>211</v>
      </c>
      <c r="B140" s="36" t="s">
        <v>64</v>
      </c>
      <c r="C140" s="37" t="s">
        <v>65</v>
      </c>
      <c r="D140" s="36" t="s">
        <v>26</v>
      </c>
      <c r="E140" s="38">
        <v>0.36</v>
      </c>
      <c r="F140" s="38">
        <v>0.21887999999999999</v>
      </c>
    </row>
    <row r="141" spans="1:7" s="26" customFormat="1" ht="24" outlineLevel="1">
      <c r="A141" s="27" t="s">
        <v>212</v>
      </c>
      <c r="B141" s="28" t="s">
        <v>76</v>
      </c>
      <c r="C141" s="29" t="s">
        <v>77</v>
      </c>
      <c r="D141" s="28" t="s">
        <v>36</v>
      </c>
      <c r="E141" s="30">
        <v>24.22</v>
      </c>
      <c r="F141" s="30">
        <v>14.7258</v>
      </c>
    </row>
    <row r="142" spans="1:7" s="26" customFormat="1" outlineLevel="1">
      <c r="A142" s="39" t="s">
        <v>213</v>
      </c>
      <c r="B142" s="40" t="s">
        <v>83</v>
      </c>
      <c r="C142" s="41" t="s">
        <v>84</v>
      </c>
      <c r="D142" s="40" t="s">
        <v>36</v>
      </c>
      <c r="E142" s="42">
        <v>2.8E-3</v>
      </c>
      <c r="F142" s="42">
        <v>1.702E-3</v>
      </c>
    </row>
    <row r="143" spans="1:7" s="1" customFormat="1">
      <c r="A143" s="12" t="s">
        <v>214</v>
      </c>
      <c r="B143" s="13" t="s">
        <v>97</v>
      </c>
      <c r="C143" s="13" t="s">
        <v>98</v>
      </c>
      <c r="D143" s="14" t="s">
        <v>99</v>
      </c>
      <c r="E143" s="71">
        <v>0.76</v>
      </c>
      <c r="F143" s="72"/>
      <c r="G143" s="15"/>
    </row>
    <row r="144" spans="1:7" s="16" customFormat="1" outlineLevel="1">
      <c r="A144" s="17" t="s">
        <v>215</v>
      </c>
      <c r="B144" s="18" t="s">
        <v>20</v>
      </c>
      <c r="C144" s="19" t="s">
        <v>21</v>
      </c>
      <c r="D144" s="18" t="s">
        <v>22</v>
      </c>
      <c r="E144" s="20">
        <v>0.7</v>
      </c>
      <c r="F144" s="20">
        <v>0.53200000000000003</v>
      </c>
    </row>
    <row r="145" spans="1:7" s="21" customFormat="1" outlineLevel="1">
      <c r="A145" s="22" t="s">
        <v>216</v>
      </c>
      <c r="B145" s="23" t="s">
        <v>24</v>
      </c>
      <c r="C145" s="24" t="s">
        <v>25</v>
      </c>
      <c r="D145" s="23" t="s">
        <v>26</v>
      </c>
      <c r="E145" s="25">
        <v>0.21</v>
      </c>
      <c r="F145" s="25">
        <v>0.15959999999999999</v>
      </c>
    </row>
    <row r="146" spans="1:7" s="21" customFormat="1" outlineLevel="1">
      <c r="A146" s="35" t="s">
        <v>217</v>
      </c>
      <c r="B146" s="36" t="s">
        <v>103</v>
      </c>
      <c r="C146" s="37" t="s">
        <v>104</v>
      </c>
      <c r="D146" s="36" t="s">
        <v>26</v>
      </c>
      <c r="E146" s="38">
        <v>0.49</v>
      </c>
      <c r="F146" s="38">
        <v>0.37240000000000001</v>
      </c>
    </row>
    <row r="147" spans="1:7" s="26" customFormat="1" outlineLevel="1">
      <c r="A147" s="27" t="s">
        <v>218</v>
      </c>
      <c r="B147" s="28" t="s">
        <v>106</v>
      </c>
      <c r="C147" s="29" t="s">
        <v>107</v>
      </c>
      <c r="D147" s="28" t="s">
        <v>81</v>
      </c>
      <c r="E147" s="30">
        <v>12.6</v>
      </c>
      <c r="F147" s="30">
        <v>9.5760000000000005</v>
      </c>
    </row>
    <row r="148" spans="1:7" s="1" customFormat="1">
      <c r="A148" s="12" t="s">
        <v>219</v>
      </c>
      <c r="B148" s="13" t="s">
        <v>109</v>
      </c>
      <c r="C148" s="13" t="s">
        <v>110</v>
      </c>
      <c r="D148" s="14" t="s">
        <v>99</v>
      </c>
      <c r="E148" s="71">
        <v>-0.76</v>
      </c>
      <c r="F148" s="72"/>
      <c r="G148" s="15"/>
    </row>
    <row r="149" spans="1:7" s="26" customFormat="1" outlineLevel="1">
      <c r="A149" s="27" t="s">
        <v>220</v>
      </c>
      <c r="B149" s="28" t="s">
        <v>106</v>
      </c>
      <c r="C149" s="29" t="s">
        <v>107</v>
      </c>
      <c r="D149" s="28" t="s">
        <v>81</v>
      </c>
      <c r="E149" s="30">
        <v>6.5</v>
      </c>
      <c r="F149" s="30">
        <v>-4.9400000000000004</v>
      </c>
    </row>
    <row r="150" spans="1:7" ht="15.75" customHeight="1">
      <c r="A150" s="85" t="s">
        <v>221</v>
      </c>
      <c r="B150" s="86"/>
      <c r="C150" s="86"/>
      <c r="D150" s="86"/>
      <c r="E150" s="86"/>
      <c r="F150" s="87"/>
      <c r="G150" s="11"/>
    </row>
    <row r="151" spans="1:7" s="1" customFormat="1" ht="38.25">
      <c r="A151" s="12" t="s">
        <v>222</v>
      </c>
      <c r="B151" s="13" t="s">
        <v>114</v>
      </c>
      <c r="C151" s="13" t="s">
        <v>115</v>
      </c>
      <c r="D151" s="14" t="s">
        <v>116</v>
      </c>
      <c r="E151" s="71">
        <v>0.71609999999999996</v>
      </c>
      <c r="F151" s="72"/>
      <c r="G151" s="15"/>
    </row>
    <row r="152" spans="1:7" s="16" customFormat="1" outlineLevel="1">
      <c r="A152" s="17" t="s">
        <v>223</v>
      </c>
      <c r="B152" s="18" t="s">
        <v>4</v>
      </c>
      <c r="C152" s="19" t="s">
        <v>49</v>
      </c>
      <c r="D152" s="18" t="s">
        <v>22</v>
      </c>
      <c r="E152" s="20">
        <v>11.7</v>
      </c>
      <c r="F152" s="20">
        <v>8.3783999999999992</v>
      </c>
    </row>
    <row r="153" spans="1:7" s="26" customFormat="1" outlineLevel="1">
      <c r="A153" s="31" t="s">
        <v>224</v>
      </c>
      <c r="B153" s="32" t="s">
        <v>20</v>
      </c>
      <c r="C153" s="33" t="s">
        <v>21</v>
      </c>
      <c r="D153" s="32" t="s">
        <v>22</v>
      </c>
      <c r="E153" s="34">
        <v>3.42</v>
      </c>
      <c r="F153" s="34">
        <v>2.4491000000000001</v>
      </c>
    </row>
    <row r="154" spans="1:7" s="21" customFormat="1" outlineLevel="1">
      <c r="A154" s="22" t="s">
        <v>225</v>
      </c>
      <c r="B154" s="23" t="s">
        <v>24</v>
      </c>
      <c r="C154" s="24" t="s">
        <v>25</v>
      </c>
      <c r="D154" s="23" t="s">
        <v>26</v>
      </c>
      <c r="E154" s="25">
        <v>1.7</v>
      </c>
      <c r="F154" s="25">
        <v>1.2174</v>
      </c>
    </row>
    <row r="155" spans="1:7" s="21" customFormat="1" outlineLevel="1">
      <c r="A155" s="35" t="s">
        <v>226</v>
      </c>
      <c r="B155" s="36" t="s">
        <v>58</v>
      </c>
      <c r="C155" s="37" t="s">
        <v>59</v>
      </c>
      <c r="D155" s="36" t="s">
        <v>26</v>
      </c>
      <c r="E155" s="38">
        <v>0.46</v>
      </c>
      <c r="F155" s="38">
        <v>0.32940599999999998</v>
      </c>
    </row>
    <row r="156" spans="1:7" s="21" customFormat="1" outlineLevel="1">
      <c r="A156" s="35" t="s">
        <v>227</v>
      </c>
      <c r="B156" s="36" t="s">
        <v>122</v>
      </c>
      <c r="C156" s="37" t="s">
        <v>123</v>
      </c>
      <c r="D156" s="36" t="s">
        <v>26</v>
      </c>
      <c r="E156" s="38">
        <v>1.39</v>
      </c>
      <c r="F156" s="38">
        <v>0.99537900000000001</v>
      </c>
    </row>
    <row r="157" spans="1:7" s="21" customFormat="1" ht="24" outlineLevel="1">
      <c r="A157" s="35" t="s">
        <v>228</v>
      </c>
      <c r="B157" s="36" t="s">
        <v>125</v>
      </c>
      <c r="C157" s="37" t="s">
        <v>126</v>
      </c>
      <c r="D157" s="36" t="s">
        <v>26</v>
      </c>
      <c r="E157" s="38">
        <v>1.26</v>
      </c>
      <c r="F157" s="38">
        <v>0.90228600000000003</v>
      </c>
    </row>
    <row r="158" spans="1:7" s="1" customFormat="1" ht="63.75">
      <c r="A158" s="12" t="s">
        <v>229</v>
      </c>
      <c r="B158" s="13" t="s">
        <v>128</v>
      </c>
      <c r="C158" s="13" t="s">
        <v>230</v>
      </c>
      <c r="D158" s="14" t="s">
        <v>130</v>
      </c>
      <c r="E158" s="71">
        <v>1.1000000000000001</v>
      </c>
      <c r="F158" s="72"/>
      <c r="G158" s="15"/>
    </row>
    <row r="159" spans="1:7" s="16" customFormat="1" outlineLevel="1">
      <c r="A159" s="17" t="s">
        <v>231</v>
      </c>
      <c r="B159" s="18" t="s">
        <v>4</v>
      </c>
      <c r="C159" s="19" t="s">
        <v>49</v>
      </c>
      <c r="D159" s="18" t="s">
        <v>22</v>
      </c>
      <c r="E159" s="20">
        <v>41.6</v>
      </c>
      <c r="F159" s="20">
        <v>45.76</v>
      </c>
    </row>
    <row r="160" spans="1:7" s="26" customFormat="1" outlineLevel="1">
      <c r="A160" s="31" t="s">
        <v>232</v>
      </c>
      <c r="B160" s="32" t="s">
        <v>20</v>
      </c>
      <c r="C160" s="33" t="s">
        <v>21</v>
      </c>
      <c r="D160" s="32" t="s">
        <v>22</v>
      </c>
      <c r="E160" s="34">
        <v>13.77</v>
      </c>
      <c r="F160" s="34">
        <v>15.147</v>
      </c>
    </row>
    <row r="161" spans="1:7" s="21" customFormat="1" outlineLevel="1">
      <c r="A161" s="22" t="s">
        <v>233</v>
      </c>
      <c r="B161" s="23" t="s">
        <v>24</v>
      </c>
      <c r="C161" s="24" t="s">
        <v>25</v>
      </c>
      <c r="D161" s="23" t="s">
        <v>26</v>
      </c>
      <c r="E161" s="25">
        <v>2.3199999999999998</v>
      </c>
      <c r="F161" s="25">
        <v>2.552</v>
      </c>
    </row>
    <row r="162" spans="1:7" s="21" customFormat="1" outlineLevel="1">
      <c r="A162" s="35" t="s">
        <v>234</v>
      </c>
      <c r="B162" s="36" t="s">
        <v>58</v>
      </c>
      <c r="C162" s="37" t="s">
        <v>59</v>
      </c>
      <c r="D162" s="36" t="s">
        <v>26</v>
      </c>
      <c r="E162" s="38">
        <v>1.43</v>
      </c>
      <c r="F162" s="38">
        <v>1.573</v>
      </c>
    </row>
    <row r="163" spans="1:7" s="21" customFormat="1" outlineLevel="1">
      <c r="A163" s="35" t="s">
        <v>235</v>
      </c>
      <c r="B163" s="36" t="s">
        <v>136</v>
      </c>
      <c r="C163" s="37" t="s">
        <v>137</v>
      </c>
      <c r="D163" s="36" t="s">
        <v>26</v>
      </c>
      <c r="E163" s="38">
        <v>4.09</v>
      </c>
      <c r="F163" s="38">
        <v>4.4989999999999997</v>
      </c>
    </row>
    <row r="164" spans="1:7" s="21" customFormat="1" outlineLevel="1">
      <c r="A164" s="35" t="s">
        <v>236</v>
      </c>
      <c r="B164" s="36" t="s">
        <v>139</v>
      </c>
      <c r="C164" s="37" t="s">
        <v>140</v>
      </c>
      <c r="D164" s="36" t="s">
        <v>26</v>
      </c>
      <c r="E164" s="38">
        <v>0.92</v>
      </c>
      <c r="F164" s="38">
        <v>1.012</v>
      </c>
    </row>
    <row r="165" spans="1:7" s="21" customFormat="1" ht="24" outlineLevel="1">
      <c r="A165" s="35" t="s">
        <v>237</v>
      </c>
      <c r="B165" s="36" t="s">
        <v>142</v>
      </c>
      <c r="C165" s="37" t="s">
        <v>143</v>
      </c>
      <c r="D165" s="36" t="s">
        <v>26</v>
      </c>
      <c r="E165" s="38">
        <v>5.01</v>
      </c>
      <c r="F165" s="38">
        <v>5.5110000000000001</v>
      </c>
    </row>
    <row r="166" spans="1:7" s="26" customFormat="1" outlineLevel="1">
      <c r="A166" s="27" t="s">
        <v>238</v>
      </c>
      <c r="B166" s="28" t="s">
        <v>79</v>
      </c>
      <c r="C166" s="29" t="s">
        <v>80</v>
      </c>
      <c r="D166" s="28" t="s">
        <v>81</v>
      </c>
      <c r="E166" s="30">
        <v>10.5</v>
      </c>
      <c r="F166" s="30">
        <v>11.55</v>
      </c>
    </row>
    <row r="167" spans="1:7" s="26" customFormat="1" outlineLevel="1">
      <c r="A167" s="39" t="s">
        <v>239</v>
      </c>
      <c r="B167" s="40" t="s">
        <v>106</v>
      </c>
      <c r="C167" s="41" t="s">
        <v>107</v>
      </c>
      <c r="D167" s="40" t="s">
        <v>81</v>
      </c>
      <c r="E167" s="42">
        <v>86.897999999999996</v>
      </c>
      <c r="F167" s="42">
        <v>95.587800000000001</v>
      </c>
      <c r="G167" s="26">
        <f>1100*0.152-71.61</f>
        <v>95.589999999999989</v>
      </c>
    </row>
    <row r="168" spans="1:7" s="1" customFormat="1">
      <c r="A168" s="12" t="s">
        <v>240</v>
      </c>
      <c r="B168" s="13" t="s">
        <v>34</v>
      </c>
      <c r="C168" s="13" t="s">
        <v>35</v>
      </c>
      <c r="D168" s="14" t="s">
        <v>36</v>
      </c>
      <c r="E168" s="71">
        <v>0.52800000000000002</v>
      </c>
      <c r="F168" s="72"/>
      <c r="G168" s="15"/>
    </row>
    <row r="169" spans="1:7" s="16" customFormat="1" outlineLevel="1">
      <c r="A169" s="17" t="s">
        <v>241</v>
      </c>
      <c r="B169" s="18" t="s">
        <v>20</v>
      </c>
      <c r="C169" s="19" t="s">
        <v>21</v>
      </c>
      <c r="D169" s="18" t="s">
        <v>22</v>
      </c>
      <c r="E169" s="20">
        <v>0.57999999999999996</v>
      </c>
      <c r="F169" s="20">
        <v>0.30624000000000001</v>
      </c>
    </row>
    <row r="170" spans="1:7" s="21" customFormat="1" outlineLevel="1">
      <c r="A170" s="22" t="s">
        <v>242</v>
      </c>
      <c r="B170" s="23" t="s">
        <v>39</v>
      </c>
      <c r="C170" s="24" t="s">
        <v>40</v>
      </c>
      <c r="D170" s="23" t="s">
        <v>26</v>
      </c>
      <c r="E170" s="25">
        <v>0.28999999999999998</v>
      </c>
      <c r="F170" s="25">
        <v>0.15312000000000001</v>
      </c>
    </row>
    <row r="171" spans="1:7" s="26" customFormat="1" outlineLevel="1">
      <c r="A171" s="27" t="s">
        <v>243</v>
      </c>
      <c r="B171" s="28" t="s">
        <v>42</v>
      </c>
      <c r="C171" s="29" t="s">
        <v>43</v>
      </c>
      <c r="D171" s="28" t="s">
        <v>36</v>
      </c>
      <c r="E171" s="30">
        <v>1.03</v>
      </c>
      <c r="F171" s="30">
        <v>0.54383999999999999</v>
      </c>
    </row>
    <row r="172" spans="1:7" s="1" customFormat="1" ht="38.25">
      <c r="A172" s="12" t="s">
        <v>244</v>
      </c>
      <c r="B172" s="13" t="s">
        <v>45</v>
      </c>
      <c r="C172" s="13" t="s">
        <v>46</v>
      </c>
      <c r="D172" s="14" t="s">
        <v>47</v>
      </c>
      <c r="E172" s="71">
        <v>0.88</v>
      </c>
      <c r="F172" s="72"/>
      <c r="G172" s="15"/>
    </row>
    <row r="173" spans="1:7" s="16" customFormat="1" outlineLevel="1">
      <c r="A173" s="17" t="s">
        <v>245</v>
      </c>
      <c r="B173" s="18" t="s">
        <v>4</v>
      </c>
      <c r="C173" s="19" t="s">
        <v>49</v>
      </c>
      <c r="D173" s="18" t="s">
        <v>22</v>
      </c>
      <c r="E173" s="20">
        <v>16.63</v>
      </c>
      <c r="F173" s="20">
        <v>14.634399999999999</v>
      </c>
    </row>
    <row r="174" spans="1:7" s="26" customFormat="1" outlineLevel="1">
      <c r="A174" s="31" t="s">
        <v>246</v>
      </c>
      <c r="B174" s="32" t="s">
        <v>20</v>
      </c>
      <c r="C174" s="33" t="s">
        <v>21</v>
      </c>
      <c r="D174" s="32" t="s">
        <v>22</v>
      </c>
      <c r="E174" s="34">
        <v>9.3800000000000008</v>
      </c>
      <c r="F174" s="34">
        <v>8.2544000000000004</v>
      </c>
    </row>
    <row r="175" spans="1:7" s="21" customFormat="1" outlineLevel="1">
      <c r="A175" s="22" t="s">
        <v>247</v>
      </c>
      <c r="B175" s="23" t="s">
        <v>52</v>
      </c>
      <c r="C175" s="24" t="s">
        <v>53</v>
      </c>
      <c r="D175" s="23" t="s">
        <v>26</v>
      </c>
      <c r="E175" s="25">
        <v>1.44</v>
      </c>
      <c r="F175" s="25">
        <v>1.2672000000000001</v>
      </c>
    </row>
    <row r="176" spans="1:7" s="21" customFormat="1" outlineLevel="1">
      <c r="A176" s="35" t="s">
        <v>248</v>
      </c>
      <c r="B176" s="36" t="s">
        <v>55</v>
      </c>
      <c r="C176" s="37" t="s">
        <v>56</v>
      </c>
      <c r="D176" s="36" t="s">
        <v>26</v>
      </c>
      <c r="E176" s="38">
        <v>0.24</v>
      </c>
      <c r="F176" s="38">
        <v>0.2112</v>
      </c>
    </row>
    <row r="177" spans="1:7" s="21" customFormat="1" outlineLevel="1">
      <c r="A177" s="35" t="s">
        <v>249</v>
      </c>
      <c r="B177" s="36" t="s">
        <v>58</v>
      </c>
      <c r="C177" s="37" t="s">
        <v>59</v>
      </c>
      <c r="D177" s="36" t="s">
        <v>26</v>
      </c>
      <c r="E177" s="38">
        <v>0.5</v>
      </c>
      <c r="F177" s="38">
        <v>0.44</v>
      </c>
    </row>
    <row r="178" spans="1:7" s="21" customFormat="1" outlineLevel="1">
      <c r="A178" s="35" t="s">
        <v>250</v>
      </c>
      <c r="B178" s="36" t="s">
        <v>61</v>
      </c>
      <c r="C178" s="37" t="s">
        <v>62</v>
      </c>
      <c r="D178" s="36" t="s">
        <v>26</v>
      </c>
      <c r="E178" s="38">
        <v>0.12</v>
      </c>
      <c r="F178" s="38">
        <v>0.1056</v>
      </c>
    </row>
    <row r="179" spans="1:7" s="21" customFormat="1" outlineLevel="1">
      <c r="A179" s="35" t="s">
        <v>251</v>
      </c>
      <c r="B179" s="36" t="s">
        <v>64</v>
      </c>
      <c r="C179" s="37" t="s">
        <v>65</v>
      </c>
      <c r="D179" s="36" t="s">
        <v>26</v>
      </c>
      <c r="E179" s="38">
        <v>1.44</v>
      </c>
      <c r="F179" s="38">
        <v>1.2672000000000001</v>
      </c>
    </row>
    <row r="180" spans="1:7" s="21" customFormat="1" ht="24" outlineLevel="1">
      <c r="A180" s="35" t="s">
        <v>252</v>
      </c>
      <c r="B180" s="36" t="s">
        <v>67</v>
      </c>
      <c r="C180" s="37" t="s">
        <v>68</v>
      </c>
      <c r="D180" s="36" t="s">
        <v>26</v>
      </c>
      <c r="E180" s="38">
        <v>3.08</v>
      </c>
      <c r="F180" s="38">
        <v>2.7103999999999999</v>
      </c>
    </row>
    <row r="181" spans="1:7" s="21" customFormat="1" ht="24" outlineLevel="1">
      <c r="A181" s="35" t="s">
        <v>253</v>
      </c>
      <c r="B181" s="36" t="s">
        <v>70</v>
      </c>
      <c r="C181" s="37" t="s">
        <v>71</v>
      </c>
      <c r="D181" s="36" t="s">
        <v>26</v>
      </c>
      <c r="E181" s="38">
        <v>1.37</v>
      </c>
      <c r="F181" s="38">
        <v>1.2056</v>
      </c>
    </row>
    <row r="182" spans="1:7" s="21" customFormat="1" ht="24" outlineLevel="1">
      <c r="A182" s="35" t="s">
        <v>254</v>
      </c>
      <c r="B182" s="36" t="s">
        <v>73</v>
      </c>
      <c r="C182" s="37" t="s">
        <v>74</v>
      </c>
      <c r="D182" s="36" t="s">
        <v>26</v>
      </c>
      <c r="E182" s="38">
        <v>1.55</v>
      </c>
      <c r="F182" s="38">
        <v>1.3640000000000001</v>
      </c>
    </row>
    <row r="183" spans="1:7" s="26" customFormat="1" ht="24" outlineLevel="1">
      <c r="A183" s="27" t="s">
        <v>255</v>
      </c>
      <c r="B183" s="28" t="s">
        <v>76</v>
      </c>
      <c r="C183" s="29" t="s">
        <v>77</v>
      </c>
      <c r="D183" s="28" t="s">
        <v>36</v>
      </c>
      <c r="E183" s="30">
        <v>96.6</v>
      </c>
      <c r="F183" s="30">
        <v>85.007999999999996</v>
      </c>
    </row>
    <row r="184" spans="1:7" s="26" customFormat="1" outlineLevel="1">
      <c r="A184" s="39" t="s">
        <v>256</v>
      </c>
      <c r="B184" s="40" t="s">
        <v>79</v>
      </c>
      <c r="C184" s="41" t="s">
        <v>80</v>
      </c>
      <c r="D184" s="40" t="s">
        <v>81</v>
      </c>
      <c r="E184" s="42">
        <v>0.9</v>
      </c>
      <c r="F184" s="42">
        <v>0.79200000000000004</v>
      </c>
    </row>
    <row r="185" spans="1:7" s="26" customFormat="1" outlineLevel="1">
      <c r="A185" s="39" t="s">
        <v>257</v>
      </c>
      <c r="B185" s="40" t="s">
        <v>83</v>
      </c>
      <c r="C185" s="41" t="s">
        <v>84</v>
      </c>
      <c r="D185" s="40" t="s">
        <v>36</v>
      </c>
      <c r="E185" s="42">
        <v>1.0800000000000001E-2</v>
      </c>
      <c r="F185" s="42">
        <v>9.5040000000000003E-3</v>
      </c>
    </row>
    <row r="186" spans="1:7" s="1" customFormat="1" ht="38.25">
      <c r="A186" s="12" t="s">
        <v>258</v>
      </c>
      <c r="B186" s="13" t="s">
        <v>86</v>
      </c>
      <c r="C186" s="13" t="s">
        <v>87</v>
      </c>
      <c r="D186" s="14" t="s">
        <v>47</v>
      </c>
      <c r="E186" s="71">
        <v>0.88</v>
      </c>
      <c r="F186" s="72"/>
      <c r="G186" s="15"/>
    </row>
    <row r="187" spans="1:7" s="16" customFormat="1" outlineLevel="1">
      <c r="A187" s="17" t="s">
        <v>259</v>
      </c>
      <c r="B187" s="18" t="s">
        <v>4</v>
      </c>
      <c r="C187" s="19" t="s">
        <v>49</v>
      </c>
      <c r="D187" s="18" t="s">
        <v>22</v>
      </c>
      <c r="E187" s="20">
        <v>1.1599999999999999</v>
      </c>
      <c r="F187" s="20">
        <v>1.0207999999999999</v>
      </c>
    </row>
    <row r="188" spans="1:7" s="26" customFormat="1" outlineLevel="1">
      <c r="A188" s="31" t="s">
        <v>260</v>
      </c>
      <c r="B188" s="32" t="s">
        <v>20</v>
      </c>
      <c r="C188" s="33" t="s">
        <v>21</v>
      </c>
      <c r="D188" s="32" t="s">
        <v>22</v>
      </c>
      <c r="E188" s="34">
        <v>0.72</v>
      </c>
      <c r="F188" s="34">
        <v>0.63360000000000005</v>
      </c>
    </row>
    <row r="189" spans="1:7" s="21" customFormat="1" outlineLevel="1">
      <c r="A189" s="22" t="s">
        <v>261</v>
      </c>
      <c r="B189" s="23" t="s">
        <v>52</v>
      </c>
      <c r="C189" s="24" t="s">
        <v>53</v>
      </c>
      <c r="D189" s="23" t="s">
        <v>26</v>
      </c>
      <c r="E189" s="25">
        <v>0.36</v>
      </c>
      <c r="F189" s="25">
        <v>0.31680000000000003</v>
      </c>
    </row>
    <row r="190" spans="1:7" s="21" customFormat="1" outlineLevel="1">
      <c r="A190" s="35" t="s">
        <v>262</v>
      </c>
      <c r="B190" s="36" t="s">
        <v>55</v>
      </c>
      <c r="C190" s="37" t="s">
        <v>56</v>
      </c>
      <c r="D190" s="36" t="s">
        <v>26</v>
      </c>
      <c r="E190" s="38">
        <v>0.06</v>
      </c>
      <c r="F190" s="38">
        <v>5.28E-2</v>
      </c>
    </row>
    <row r="191" spans="1:7" s="21" customFormat="1" outlineLevel="1">
      <c r="A191" s="35" t="s">
        <v>263</v>
      </c>
      <c r="B191" s="36" t="s">
        <v>61</v>
      </c>
      <c r="C191" s="37" t="s">
        <v>62</v>
      </c>
      <c r="D191" s="36" t="s">
        <v>26</v>
      </c>
      <c r="E191" s="38">
        <v>0.03</v>
      </c>
      <c r="F191" s="38">
        <v>2.64E-2</v>
      </c>
    </row>
    <row r="192" spans="1:7" s="21" customFormat="1" outlineLevel="1">
      <c r="A192" s="35" t="s">
        <v>264</v>
      </c>
      <c r="B192" s="36" t="s">
        <v>64</v>
      </c>
      <c r="C192" s="37" t="s">
        <v>65</v>
      </c>
      <c r="D192" s="36" t="s">
        <v>26</v>
      </c>
      <c r="E192" s="38">
        <v>0.36</v>
      </c>
      <c r="F192" s="38">
        <v>0.31680000000000003</v>
      </c>
    </row>
    <row r="193" spans="1:7" s="26" customFormat="1" ht="24" outlineLevel="1">
      <c r="A193" s="27" t="s">
        <v>265</v>
      </c>
      <c r="B193" s="28" t="s">
        <v>76</v>
      </c>
      <c r="C193" s="29" t="s">
        <v>77</v>
      </c>
      <c r="D193" s="28" t="s">
        <v>36</v>
      </c>
      <c r="E193" s="30">
        <v>24.22</v>
      </c>
      <c r="F193" s="30">
        <v>21.313600000000001</v>
      </c>
    </row>
    <row r="194" spans="1:7" s="26" customFormat="1" outlineLevel="1">
      <c r="A194" s="39" t="s">
        <v>266</v>
      </c>
      <c r="B194" s="40" t="s">
        <v>83</v>
      </c>
      <c r="C194" s="41" t="s">
        <v>84</v>
      </c>
      <c r="D194" s="40" t="s">
        <v>36</v>
      </c>
      <c r="E194" s="42">
        <v>2.8E-3</v>
      </c>
      <c r="F194" s="42">
        <v>2.464E-3</v>
      </c>
    </row>
    <row r="195" spans="1:7" s="1" customFormat="1">
      <c r="A195" s="12" t="s">
        <v>267</v>
      </c>
      <c r="B195" s="13" t="s">
        <v>97</v>
      </c>
      <c r="C195" s="13" t="s">
        <v>98</v>
      </c>
      <c r="D195" s="14" t="s">
        <v>99</v>
      </c>
      <c r="E195" s="71">
        <v>2.2000000000000002</v>
      </c>
      <c r="F195" s="72"/>
      <c r="G195" s="15"/>
    </row>
    <row r="196" spans="1:7" s="16" customFormat="1" outlineLevel="1">
      <c r="A196" s="17" t="s">
        <v>268</v>
      </c>
      <c r="B196" s="18" t="s">
        <v>20</v>
      </c>
      <c r="C196" s="19" t="s">
        <v>21</v>
      </c>
      <c r="D196" s="18" t="s">
        <v>22</v>
      </c>
      <c r="E196" s="20">
        <v>0.7</v>
      </c>
      <c r="F196" s="20">
        <v>1.54</v>
      </c>
    </row>
    <row r="197" spans="1:7" s="21" customFormat="1" outlineLevel="1">
      <c r="A197" s="22" t="s">
        <v>269</v>
      </c>
      <c r="B197" s="23" t="s">
        <v>24</v>
      </c>
      <c r="C197" s="24" t="s">
        <v>25</v>
      </c>
      <c r="D197" s="23" t="s">
        <v>26</v>
      </c>
      <c r="E197" s="25">
        <v>0.21</v>
      </c>
      <c r="F197" s="25">
        <v>0.46200000000000002</v>
      </c>
    </row>
    <row r="198" spans="1:7" s="21" customFormat="1" outlineLevel="1">
      <c r="A198" s="35" t="s">
        <v>270</v>
      </c>
      <c r="B198" s="36" t="s">
        <v>103</v>
      </c>
      <c r="C198" s="37" t="s">
        <v>104</v>
      </c>
      <c r="D198" s="36" t="s">
        <v>26</v>
      </c>
      <c r="E198" s="38">
        <v>0.49</v>
      </c>
      <c r="F198" s="38">
        <v>1.0780000000000001</v>
      </c>
    </row>
    <row r="199" spans="1:7" s="26" customFormat="1" outlineLevel="1">
      <c r="A199" s="27" t="s">
        <v>271</v>
      </c>
      <c r="B199" s="28" t="s">
        <v>106</v>
      </c>
      <c r="C199" s="29" t="s">
        <v>107</v>
      </c>
      <c r="D199" s="28" t="s">
        <v>81</v>
      </c>
      <c r="E199" s="30">
        <v>12.6</v>
      </c>
      <c r="F199" s="30">
        <v>27.72</v>
      </c>
    </row>
    <row r="200" spans="1:7" s="1" customFormat="1">
      <c r="A200" s="12" t="s">
        <v>272</v>
      </c>
      <c r="B200" s="13" t="s">
        <v>109</v>
      </c>
      <c r="C200" s="13" t="s">
        <v>110</v>
      </c>
      <c r="D200" s="14" t="s">
        <v>99</v>
      </c>
      <c r="E200" s="71">
        <v>-2.2000000000000002</v>
      </c>
      <c r="F200" s="72"/>
      <c r="G200" s="15"/>
    </row>
    <row r="201" spans="1:7" s="26" customFormat="1" outlineLevel="1">
      <c r="A201" s="27" t="s">
        <v>273</v>
      </c>
      <c r="B201" s="28" t="s">
        <v>106</v>
      </c>
      <c r="C201" s="29" t="s">
        <v>107</v>
      </c>
      <c r="D201" s="28" t="s">
        <v>81</v>
      </c>
      <c r="E201" s="30">
        <v>6.5</v>
      </c>
      <c r="F201" s="30">
        <v>-14.3</v>
      </c>
    </row>
    <row r="202" spans="1:7" ht="15.75" customHeight="1">
      <c r="A202" s="85" t="s">
        <v>274</v>
      </c>
      <c r="B202" s="86"/>
      <c r="C202" s="86"/>
      <c r="D202" s="86"/>
      <c r="E202" s="86"/>
      <c r="F202" s="87"/>
      <c r="G202" s="11"/>
    </row>
    <row r="203" spans="1:7" s="1" customFormat="1" ht="38.25">
      <c r="A203" s="12" t="s">
        <v>275</v>
      </c>
      <c r="B203" s="13" t="s">
        <v>276</v>
      </c>
      <c r="C203" s="13" t="s">
        <v>277</v>
      </c>
      <c r="D203" s="14" t="s">
        <v>116</v>
      </c>
      <c r="E203" s="71">
        <v>1.8243</v>
      </c>
      <c r="F203" s="72"/>
      <c r="G203" s="15"/>
    </row>
    <row r="204" spans="1:7" s="16" customFormat="1" outlineLevel="1">
      <c r="A204" s="17" t="s">
        <v>278</v>
      </c>
      <c r="B204" s="18" t="s">
        <v>4</v>
      </c>
      <c r="C204" s="19" t="s">
        <v>49</v>
      </c>
      <c r="D204" s="18" t="s">
        <v>22</v>
      </c>
      <c r="E204" s="20">
        <v>15.6</v>
      </c>
      <c r="F204" s="20">
        <v>28.459099999999999</v>
      </c>
    </row>
    <row r="205" spans="1:7" s="26" customFormat="1" outlineLevel="1">
      <c r="A205" s="31" t="s">
        <v>279</v>
      </c>
      <c r="B205" s="32" t="s">
        <v>20</v>
      </c>
      <c r="C205" s="33" t="s">
        <v>21</v>
      </c>
      <c r="D205" s="32" t="s">
        <v>22</v>
      </c>
      <c r="E205" s="34">
        <v>5.35</v>
      </c>
      <c r="F205" s="34">
        <v>9.76</v>
      </c>
    </row>
    <row r="206" spans="1:7" s="21" customFormat="1" outlineLevel="1">
      <c r="A206" s="22" t="s">
        <v>280</v>
      </c>
      <c r="B206" s="23" t="s">
        <v>24</v>
      </c>
      <c r="C206" s="24" t="s">
        <v>25</v>
      </c>
      <c r="D206" s="23" t="s">
        <v>26</v>
      </c>
      <c r="E206" s="25">
        <v>2.27</v>
      </c>
      <c r="F206" s="25">
        <v>4.1412000000000004</v>
      </c>
    </row>
    <row r="207" spans="1:7" s="21" customFormat="1" outlineLevel="1">
      <c r="A207" s="35" t="s">
        <v>281</v>
      </c>
      <c r="B207" s="36" t="s">
        <v>58</v>
      </c>
      <c r="C207" s="37" t="s">
        <v>59</v>
      </c>
      <c r="D207" s="36" t="s">
        <v>26</v>
      </c>
      <c r="E207" s="38">
        <v>0.65</v>
      </c>
      <c r="F207" s="38">
        <v>1.1858</v>
      </c>
    </row>
    <row r="208" spans="1:7" s="21" customFormat="1" outlineLevel="1">
      <c r="A208" s="35" t="s">
        <v>282</v>
      </c>
      <c r="B208" s="36" t="s">
        <v>122</v>
      </c>
      <c r="C208" s="37" t="s">
        <v>123</v>
      </c>
      <c r="D208" s="36" t="s">
        <v>26</v>
      </c>
      <c r="E208" s="38">
        <v>2.67</v>
      </c>
      <c r="F208" s="38">
        <v>4.8708999999999998</v>
      </c>
    </row>
    <row r="209" spans="1:7" s="21" customFormat="1" ht="24" outlineLevel="1">
      <c r="A209" s="35" t="s">
        <v>283</v>
      </c>
      <c r="B209" s="36" t="s">
        <v>125</v>
      </c>
      <c r="C209" s="37" t="s">
        <v>126</v>
      </c>
      <c r="D209" s="36" t="s">
        <v>26</v>
      </c>
      <c r="E209" s="38">
        <v>2.4300000000000002</v>
      </c>
      <c r="F209" s="38">
        <v>4.4329999999999998</v>
      </c>
    </row>
    <row r="210" spans="1:7" s="1" customFormat="1" ht="63.75">
      <c r="A210" s="12" t="s">
        <v>284</v>
      </c>
      <c r="B210" s="13" t="s">
        <v>128</v>
      </c>
      <c r="C210" s="13" t="s">
        <v>285</v>
      </c>
      <c r="D210" s="14" t="s">
        <v>130</v>
      </c>
      <c r="E210" s="71">
        <v>4.7519999999999998</v>
      </c>
      <c r="F210" s="72"/>
      <c r="G210" s="15"/>
    </row>
    <row r="211" spans="1:7" s="16" customFormat="1" outlineLevel="1">
      <c r="A211" s="17" t="s">
        <v>286</v>
      </c>
      <c r="B211" s="18" t="s">
        <v>4</v>
      </c>
      <c r="C211" s="19" t="s">
        <v>49</v>
      </c>
      <c r="D211" s="18" t="s">
        <v>22</v>
      </c>
      <c r="E211" s="20">
        <v>41.6</v>
      </c>
      <c r="F211" s="20">
        <v>197.6832</v>
      </c>
    </row>
    <row r="212" spans="1:7" s="26" customFormat="1" outlineLevel="1">
      <c r="A212" s="31" t="s">
        <v>287</v>
      </c>
      <c r="B212" s="32" t="s">
        <v>20</v>
      </c>
      <c r="C212" s="33" t="s">
        <v>21</v>
      </c>
      <c r="D212" s="32" t="s">
        <v>22</v>
      </c>
      <c r="E212" s="34">
        <v>13.77</v>
      </c>
      <c r="F212" s="34">
        <v>65.435000000000002</v>
      </c>
    </row>
    <row r="213" spans="1:7" s="21" customFormat="1" outlineLevel="1">
      <c r="A213" s="22" t="s">
        <v>288</v>
      </c>
      <c r="B213" s="23" t="s">
        <v>24</v>
      </c>
      <c r="C213" s="24" t="s">
        <v>25</v>
      </c>
      <c r="D213" s="23" t="s">
        <v>26</v>
      </c>
      <c r="E213" s="25">
        <v>2.3199999999999998</v>
      </c>
      <c r="F213" s="25">
        <v>11.0246</v>
      </c>
    </row>
    <row r="214" spans="1:7" s="21" customFormat="1" outlineLevel="1">
      <c r="A214" s="35" t="s">
        <v>289</v>
      </c>
      <c r="B214" s="36" t="s">
        <v>58</v>
      </c>
      <c r="C214" s="37" t="s">
        <v>59</v>
      </c>
      <c r="D214" s="36" t="s">
        <v>26</v>
      </c>
      <c r="E214" s="38">
        <v>1.43</v>
      </c>
      <c r="F214" s="38">
        <v>6.7953999999999999</v>
      </c>
    </row>
    <row r="215" spans="1:7" s="21" customFormat="1" outlineLevel="1">
      <c r="A215" s="35" t="s">
        <v>290</v>
      </c>
      <c r="B215" s="36" t="s">
        <v>136</v>
      </c>
      <c r="C215" s="37" t="s">
        <v>137</v>
      </c>
      <c r="D215" s="36" t="s">
        <v>26</v>
      </c>
      <c r="E215" s="38">
        <v>4.09</v>
      </c>
      <c r="F215" s="38">
        <v>19.435700000000001</v>
      </c>
    </row>
    <row r="216" spans="1:7" s="21" customFormat="1" outlineLevel="1">
      <c r="A216" s="35" t="s">
        <v>291</v>
      </c>
      <c r="B216" s="36" t="s">
        <v>139</v>
      </c>
      <c r="C216" s="37" t="s">
        <v>140</v>
      </c>
      <c r="D216" s="36" t="s">
        <v>26</v>
      </c>
      <c r="E216" s="38">
        <v>0.92</v>
      </c>
      <c r="F216" s="38">
        <v>4.3718000000000004</v>
      </c>
    </row>
    <row r="217" spans="1:7" s="21" customFormat="1" ht="24" outlineLevel="1">
      <c r="A217" s="35" t="s">
        <v>292</v>
      </c>
      <c r="B217" s="36" t="s">
        <v>142</v>
      </c>
      <c r="C217" s="37" t="s">
        <v>143</v>
      </c>
      <c r="D217" s="36" t="s">
        <v>26</v>
      </c>
      <c r="E217" s="38">
        <v>5.01</v>
      </c>
      <c r="F217" s="38">
        <v>23.807500000000001</v>
      </c>
    </row>
    <row r="218" spans="1:7" s="26" customFormat="1" outlineLevel="1">
      <c r="A218" s="27" t="s">
        <v>293</v>
      </c>
      <c r="B218" s="28" t="s">
        <v>79</v>
      </c>
      <c r="C218" s="29" t="s">
        <v>80</v>
      </c>
      <c r="D218" s="28" t="s">
        <v>81</v>
      </c>
      <c r="E218" s="30">
        <v>10.5</v>
      </c>
      <c r="F218" s="30">
        <v>49.896000000000001</v>
      </c>
    </row>
    <row r="219" spans="1:7" s="26" customFormat="1" outlineLevel="1">
      <c r="A219" s="39" t="s">
        <v>294</v>
      </c>
      <c r="B219" s="40" t="s">
        <v>106</v>
      </c>
      <c r="C219" s="41" t="s">
        <v>107</v>
      </c>
      <c r="D219" s="40" t="s">
        <v>81</v>
      </c>
      <c r="E219" s="42">
        <v>113.604</v>
      </c>
      <c r="F219" s="42">
        <v>539.84619999999995</v>
      </c>
      <c r="G219" s="26">
        <f>4752*0.152-182.43</f>
        <v>539.87400000000002</v>
      </c>
    </row>
    <row r="220" spans="1:7" s="1" customFormat="1">
      <c r="A220" s="12" t="s">
        <v>295</v>
      </c>
      <c r="B220" s="13" t="s">
        <v>34</v>
      </c>
      <c r="C220" s="13" t="s">
        <v>35</v>
      </c>
      <c r="D220" s="14" t="s">
        <v>36</v>
      </c>
      <c r="E220" s="71">
        <v>2.3759999999999999</v>
      </c>
      <c r="F220" s="72"/>
      <c r="G220" s="15"/>
    </row>
    <row r="221" spans="1:7" s="16" customFormat="1" outlineLevel="1">
      <c r="A221" s="17" t="s">
        <v>296</v>
      </c>
      <c r="B221" s="18" t="s">
        <v>20</v>
      </c>
      <c r="C221" s="19" t="s">
        <v>21</v>
      </c>
      <c r="D221" s="18" t="s">
        <v>22</v>
      </c>
      <c r="E221" s="20">
        <v>0.57999999999999996</v>
      </c>
      <c r="F221" s="20">
        <v>1.3781000000000001</v>
      </c>
    </row>
    <row r="222" spans="1:7" s="21" customFormat="1" outlineLevel="1">
      <c r="A222" s="22" t="s">
        <v>297</v>
      </c>
      <c r="B222" s="23" t="s">
        <v>39</v>
      </c>
      <c r="C222" s="24" t="s">
        <v>40</v>
      </c>
      <c r="D222" s="23" t="s">
        <v>26</v>
      </c>
      <c r="E222" s="25">
        <v>0.28999999999999998</v>
      </c>
      <c r="F222" s="25">
        <v>0.68903999999999999</v>
      </c>
    </row>
    <row r="223" spans="1:7" s="26" customFormat="1" outlineLevel="1">
      <c r="A223" s="27" t="s">
        <v>298</v>
      </c>
      <c r="B223" s="28" t="s">
        <v>42</v>
      </c>
      <c r="C223" s="29" t="s">
        <v>43</v>
      </c>
      <c r="D223" s="28" t="s">
        <v>36</v>
      </c>
      <c r="E223" s="30">
        <v>1.03</v>
      </c>
      <c r="F223" s="30">
        <v>2.4472999999999998</v>
      </c>
    </row>
    <row r="224" spans="1:7" s="1" customFormat="1" ht="38.25">
      <c r="A224" s="12" t="s">
        <v>299</v>
      </c>
      <c r="B224" s="13" t="s">
        <v>45</v>
      </c>
      <c r="C224" s="13" t="s">
        <v>46</v>
      </c>
      <c r="D224" s="14" t="s">
        <v>47</v>
      </c>
      <c r="E224" s="71">
        <v>3.96</v>
      </c>
      <c r="F224" s="72"/>
      <c r="G224" s="15"/>
    </row>
    <row r="225" spans="1:7" s="16" customFormat="1" outlineLevel="1">
      <c r="A225" s="17" t="s">
        <v>300</v>
      </c>
      <c r="B225" s="18" t="s">
        <v>4</v>
      </c>
      <c r="C225" s="19" t="s">
        <v>49</v>
      </c>
      <c r="D225" s="18" t="s">
        <v>22</v>
      </c>
      <c r="E225" s="20">
        <v>16.63</v>
      </c>
      <c r="F225" s="20">
        <v>65.854799999999997</v>
      </c>
    </row>
    <row r="226" spans="1:7" s="26" customFormat="1" outlineLevel="1">
      <c r="A226" s="31" t="s">
        <v>301</v>
      </c>
      <c r="B226" s="32" t="s">
        <v>20</v>
      </c>
      <c r="C226" s="33" t="s">
        <v>21</v>
      </c>
      <c r="D226" s="32" t="s">
        <v>22</v>
      </c>
      <c r="E226" s="34">
        <v>9.3800000000000008</v>
      </c>
      <c r="F226" s="34">
        <v>37.144799999999996</v>
      </c>
    </row>
    <row r="227" spans="1:7" s="21" customFormat="1" outlineLevel="1">
      <c r="A227" s="22" t="s">
        <v>302</v>
      </c>
      <c r="B227" s="23" t="s">
        <v>52</v>
      </c>
      <c r="C227" s="24" t="s">
        <v>53</v>
      </c>
      <c r="D227" s="23" t="s">
        <v>26</v>
      </c>
      <c r="E227" s="25">
        <v>1.44</v>
      </c>
      <c r="F227" s="25">
        <v>5.7023999999999999</v>
      </c>
    </row>
    <row r="228" spans="1:7" s="21" customFormat="1" outlineLevel="1">
      <c r="A228" s="35" t="s">
        <v>303</v>
      </c>
      <c r="B228" s="36" t="s">
        <v>55</v>
      </c>
      <c r="C228" s="37" t="s">
        <v>56</v>
      </c>
      <c r="D228" s="36" t="s">
        <v>26</v>
      </c>
      <c r="E228" s="38">
        <v>0.24</v>
      </c>
      <c r="F228" s="38">
        <v>0.95040000000000002</v>
      </c>
    </row>
    <row r="229" spans="1:7" s="21" customFormat="1" outlineLevel="1">
      <c r="A229" s="35" t="s">
        <v>304</v>
      </c>
      <c r="B229" s="36" t="s">
        <v>58</v>
      </c>
      <c r="C229" s="37" t="s">
        <v>59</v>
      </c>
      <c r="D229" s="36" t="s">
        <v>26</v>
      </c>
      <c r="E229" s="38">
        <v>0.5</v>
      </c>
      <c r="F229" s="38">
        <v>1.98</v>
      </c>
    </row>
    <row r="230" spans="1:7" s="21" customFormat="1" outlineLevel="1">
      <c r="A230" s="35" t="s">
        <v>305</v>
      </c>
      <c r="B230" s="36" t="s">
        <v>61</v>
      </c>
      <c r="C230" s="37" t="s">
        <v>62</v>
      </c>
      <c r="D230" s="36" t="s">
        <v>26</v>
      </c>
      <c r="E230" s="38">
        <v>0.12</v>
      </c>
      <c r="F230" s="38">
        <v>0.47520000000000001</v>
      </c>
    </row>
    <row r="231" spans="1:7" s="21" customFormat="1" outlineLevel="1">
      <c r="A231" s="35" t="s">
        <v>306</v>
      </c>
      <c r="B231" s="36" t="s">
        <v>64</v>
      </c>
      <c r="C231" s="37" t="s">
        <v>65</v>
      </c>
      <c r="D231" s="36" t="s">
        <v>26</v>
      </c>
      <c r="E231" s="38">
        <v>1.44</v>
      </c>
      <c r="F231" s="38">
        <v>5.7023999999999999</v>
      </c>
    </row>
    <row r="232" spans="1:7" s="21" customFormat="1" ht="24" outlineLevel="1">
      <c r="A232" s="35" t="s">
        <v>307</v>
      </c>
      <c r="B232" s="36" t="s">
        <v>67</v>
      </c>
      <c r="C232" s="37" t="s">
        <v>68</v>
      </c>
      <c r="D232" s="36" t="s">
        <v>26</v>
      </c>
      <c r="E232" s="38">
        <v>3.08</v>
      </c>
      <c r="F232" s="38">
        <v>12.1968</v>
      </c>
    </row>
    <row r="233" spans="1:7" s="21" customFormat="1" ht="24" outlineLevel="1">
      <c r="A233" s="35" t="s">
        <v>308</v>
      </c>
      <c r="B233" s="36" t="s">
        <v>70</v>
      </c>
      <c r="C233" s="37" t="s">
        <v>71</v>
      </c>
      <c r="D233" s="36" t="s">
        <v>26</v>
      </c>
      <c r="E233" s="38">
        <v>1.37</v>
      </c>
      <c r="F233" s="38">
        <v>5.4252000000000002</v>
      </c>
    </row>
    <row r="234" spans="1:7" s="21" customFormat="1" ht="24" outlineLevel="1">
      <c r="A234" s="35" t="s">
        <v>309</v>
      </c>
      <c r="B234" s="36" t="s">
        <v>73</v>
      </c>
      <c r="C234" s="37" t="s">
        <v>74</v>
      </c>
      <c r="D234" s="36" t="s">
        <v>26</v>
      </c>
      <c r="E234" s="38">
        <v>1.55</v>
      </c>
      <c r="F234" s="38">
        <v>6.1379999999999999</v>
      </c>
    </row>
    <row r="235" spans="1:7" s="26" customFormat="1" ht="24" outlineLevel="1">
      <c r="A235" s="27" t="s">
        <v>310</v>
      </c>
      <c r="B235" s="28" t="s">
        <v>76</v>
      </c>
      <c r="C235" s="29" t="s">
        <v>77</v>
      </c>
      <c r="D235" s="28" t="s">
        <v>36</v>
      </c>
      <c r="E235" s="30">
        <v>96.6</v>
      </c>
      <c r="F235" s="30">
        <v>382.536</v>
      </c>
    </row>
    <row r="236" spans="1:7" s="26" customFormat="1" outlineLevel="1">
      <c r="A236" s="39" t="s">
        <v>311</v>
      </c>
      <c r="B236" s="40" t="s">
        <v>79</v>
      </c>
      <c r="C236" s="41" t="s">
        <v>80</v>
      </c>
      <c r="D236" s="40" t="s">
        <v>81</v>
      </c>
      <c r="E236" s="42">
        <v>0.9</v>
      </c>
      <c r="F236" s="42">
        <v>3.5640000000000001</v>
      </c>
    </row>
    <row r="237" spans="1:7" s="26" customFormat="1" outlineLevel="1">
      <c r="A237" s="39" t="s">
        <v>312</v>
      </c>
      <c r="B237" s="40" t="s">
        <v>83</v>
      </c>
      <c r="C237" s="41" t="s">
        <v>84</v>
      </c>
      <c r="D237" s="40" t="s">
        <v>36</v>
      </c>
      <c r="E237" s="42">
        <v>1.0800000000000001E-2</v>
      </c>
      <c r="F237" s="42">
        <v>4.2768E-2</v>
      </c>
    </row>
    <row r="238" spans="1:7" s="1" customFormat="1" ht="38.25">
      <c r="A238" s="12" t="s">
        <v>313</v>
      </c>
      <c r="B238" s="13" t="s">
        <v>86</v>
      </c>
      <c r="C238" s="13" t="s">
        <v>87</v>
      </c>
      <c r="D238" s="14" t="s">
        <v>47</v>
      </c>
      <c r="E238" s="71">
        <v>3.96</v>
      </c>
      <c r="F238" s="72"/>
      <c r="G238" s="15"/>
    </row>
    <row r="239" spans="1:7" s="16" customFormat="1" outlineLevel="1">
      <c r="A239" s="17" t="s">
        <v>314</v>
      </c>
      <c r="B239" s="18" t="s">
        <v>4</v>
      </c>
      <c r="C239" s="19" t="s">
        <v>49</v>
      </c>
      <c r="D239" s="18" t="s">
        <v>22</v>
      </c>
      <c r="E239" s="20">
        <v>1.1599999999999999</v>
      </c>
      <c r="F239" s="20">
        <v>4.5936000000000003</v>
      </c>
    </row>
    <row r="240" spans="1:7" s="26" customFormat="1" outlineLevel="1">
      <c r="A240" s="31" t="s">
        <v>315</v>
      </c>
      <c r="B240" s="32" t="s">
        <v>20</v>
      </c>
      <c r="C240" s="33" t="s">
        <v>21</v>
      </c>
      <c r="D240" s="32" t="s">
        <v>22</v>
      </c>
      <c r="E240" s="34">
        <v>0.72</v>
      </c>
      <c r="F240" s="34">
        <v>2.8512</v>
      </c>
    </row>
    <row r="241" spans="1:7" s="21" customFormat="1" outlineLevel="1">
      <c r="A241" s="22" t="s">
        <v>316</v>
      </c>
      <c r="B241" s="23" t="s">
        <v>52</v>
      </c>
      <c r="C241" s="24" t="s">
        <v>53</v>
      </c>
      <c r="D241" s="23" t="s">
        <v>26</v>
      </c>
      <c r="E241" s="25">
        <v>0.36</v>
      </c>
      <c r="F241" s="25">
        <v>1.4256</v>
      </c>
    </row>
    <row r="242" spans="1:7" s="21" customFormat="1" outlineLevel="1">
      <c r="A242" s="35" t="s">
        <v>317</v>
      </c>
      <c r="B242" s="36" t="s">
        <v>55</v>
      </c>
      <c r="C242" s="37" t="s">
        <v>56</v>
      </c>
      <c r="D242" s="36" t="s">
        <v>26</v>
      </c>
      <c r="E242" s="38">
        <v>0.06</v>
      </c>
      <c r="F242" s="38">
        <v>0.23760000000000001</v>
      </c>
    </row>
    <row r="243" spans="1:7" s="21" customFormat="1" outlineLevel="1">
      <c r="A243" s="35" t="s">
        <v>318</v>
      </c>
      <c r="B243" s="36" t="s">
        <v>61</v>
      </c>
      <c r="C243" s="37" t="s">
        <v>62</v>
      </c>
      <c r="D243" s="36" t="s">
        <v>26</v>
      </c>
      <c r="E243" s="38">
        <v>0.03</v>
      </c>
      <c r="F243" s="38">
        <v>0.1188</v>
      </c>
    </row>
    <row r="244" spans="1:7" s="21" customFormat="1" outlineLevel="1">
      <c r="A244" s="35" t="s">
        <v>319</v>
      </c>
      <c r="B244" s="36" t="s">
        <v>64</v>
      </c>
      <c r="C244" s="37" t="s">
        <v>65</v>
      </c>
      <c r="D244" s="36" t="s">
        <v>26</v>
      </c>
      <c r="E244" s="38">
        <v>0.36</v>
      </c>
      <c r="F244" s="38">
        <v>1.4256</v>
      </c>
    </row>
    <row r="245" spans="1:7" s="26" customFormat="1" ht="24" outlineLevel="1">
      <c r="A245" s="27" t="s">
        <v>320</v>
      </c>
      <c r="B245" s="28" t="s">
        <v>76</v>
      </c>
      <c r="C245" s="29" t="s">
        <v>77</v>
      </c>
      <c r="D245" s="28" t="s">
        <v>36</v>
      </c>
      <c r="E245" s="30">
        <v>24.22</v>
      </c>
      <c r="F245" s="30">
        <v>95.911199999999994</v>
      </c>
    </row>
    <row r="246" spans="1:7" s="26" customFormat="1" outlineLevel="1">
      <c r="A246" s="39" t="s">
        <v>321</v>
      </c>
      <c r="B246" s="40" t="s">
        <v>83</v>
      </c>
      <c r="C246" s="41" t="s">
        <v>84</v>
      </c>
      <c r="D246" s="40" t="s">
        <v>36</v>
      </c>
      <c r="E246" s="42">
        <v>2.8E-3</v>
      </c>
      <c r="F246" s="42">
        <v>1.1088000000000001E-2</v>
      </c>
    </row>
    <row r="247" spans="1:7" s="1" customFormat="1">
      <c r="A247" s="12" t="s">
        <v>322</v>
      </c>
      <c r="B247" s="13" t="s">
        <v>97</v>
      </c>
      <c r="C247" s="13" t="s">
        <v>98</v>
      </c>
      <c r="D247" s="14" t="s">
        <v>99</v>
      </c>
      <c r="E247" s="71">
        <v>7.92</v>
      </c>
      <c r="F247" s="72"/>
      <c r="G247" s="15"/>
    </row>
    <row r="248" spans="1:7" s="16" customFormat="1" outlineLevel="1">
      <c r="A248" s="17" t="s">
        <v>323</v>
      </c>
      <c r="B248" s="18" t="s">
        <v>20</v>
      </c>
      <c r="C248" s="19" t="s">
        <v>21</v>
      </c>
      <c r="D248" s="18" t="s">
        <v>22</v>
      </c>
      <c r="E248" s="20">
        <v>0.7</v>
      </c>
      <c r="F248" s="20">
        <v>5.5439999999999996</v>
      </c>
    </row>
    <row r="249" spans="1:7" s="21" customFormat="1" outlineLevel="1">
      <c r="A249" s="22" t="s">
        <v>324</v>
      </c>
      <c r="B249" s="23" t="s">
        <v>24</v>
      </c>
      <c r="C249" s="24" t="s">
        <v>25</v>
      </c>
      <c r="D249" s="23" t="s">
        <v>26</v>
      </c>
      <c r="E249" s="25">
        <v>0.21</v>
      </c>
      <c r="F249" s="25">
        <v>1.6632</v>
      </c>
    </row>
    <row r="250" spans="1:7" s="21" customFormat="1" outlineLevel="1">
      <c r="A250" s="35" t="s">
        <v>325</v>
      </c>
      <c r="B250" s="36" t="s">
        <v>103</v>
      </c>
      <c r="C250" s="37" t="s">
        <v>104</v>
      </c>
      <c r="D250" s="36" t="s">
        <v>26</v>
      </c>
      <c r="E250" s="38">
        <v>0.49</v>
      </c>
      <c r="F250" s="38">
        <v>3.8807999999999998</v>
      </c>
    </row>
    <row r="251" spans="1:7" s="26" customFormat="1" outlineLevel="1">
      <c r="A251" s="27" t="s">
        <v>326</v>
      </c>
      <c r="B251" s="28" t="s">
        <v>106</v>
      </c>
      <c r="C251" s="29" t="s">
        <v>107</v>
      </c>
      <c r="D251" s="28" t="s">
        <v>81</v>
      </c>
      <c r="E251" s="30">
        <v>12.6</v>
      </c>
      <c r="F251" s="30">
        <v>99.792000000000002</v>
      </c>
    </row>
    <row r="252" spans="1:7" s="1" customFormat="1">
      <c r="A252" s="12" t="s">
        <v>327</v>
      </c>
      <c r="B252" s="13" t="s">
        <v>109</v>
      </c>
      <c r="C252" s="13" t="s">
        <v>110</v>
      </c>
      <c r="D252" s="14" t="s">
        <v>99</v>
      </c>
      <c r="E252" s="71">
        <v>-7.92</v>
      </c>
      <c r="F252" s="72"/>
      <c r="G252" s="15"/>
    </row>
    <row r="253" spans="1:7" s="26" customFormat="1" outlineLevel="1">
      <c r="A253" s="27" t="s">
        <v>328</v>
      </c>
      <c r="B253" s="28" t="s">
        <v>106</v>
      </c>
      <c r="C253" s="29" t="s">
        <v>107</v>
      </c>
      <c r="D253" s="28" t="s">
        <v>81</v>
      </c>
      <c r="E253" s="30">
        <v>6.5</v>
      </c>
      <c r="F253" s="30">
        <v>-51.48</v>
      </c>
    </row>
    <row r="254" spans="1:7" ht="15.75" customHeight="1">
      <c r="A254" s="85" t="s">
        <v>329</v>
      </c>
      <c r="B254" s="86"/>
      <c r="C254" s="86"/>
      <c r="D254" s="86"/>
      <c r="E254" s="86"/>
      <c r="F254" s="87"/>
      <c r="G254" s="11"/>
    </row>
    <row r="255" spans="1:7" s="1" customFormat="1" ht="38.25">
      <c r="A255" s="12" t="s">
        <v>330</v>
      </c>
      <c r="B255" s="13" t="s">
        <v>114</v>
      </c>
      <c r="C255" s="13" t="s">
        <v>115</v>
      </c>
      <c r="D255" s="14" t="s">
        <v>116</v>
      </c>
      <c r="E255" s="71">
        <v>0.34010000000000001</v>
      </c>
      <c r="F255" s="72"/>
      <c r="G255" s="15"/>
    </row>
    <row r="256" spans="1:7" s="16" customFormat="1" outlineLevel="1">
      <c r="A256" s="17" t="s">
        <v>331</v>
      </c>
      <c r="B256" s="18" t="s">
        <v>4</v>
      </c>
      <c r="C256" s="19" t="s">
        <v>49</v>
      </c>
      <c r="D256" s="18" t="s">
        <v>22</v>
      </c>
      <c r="E256" s="20">
        <v>11.7</v>
      </c>
      <c r="F256" s="20">
        <v>3.9792000000000001</v>
      </c>
    </row>
    <row r="257" spans="1:7" s="26" customFormat="1" outlineLevel="1">
      <c r="A257" s="31" t="s">
        <v>332</v>
      </c>
      <c r="B257" s="32" t="s">
        <v>20</v>
      </c>
      <c r="C257" s="33" t="s">
        <v>21</v>
      </c>
      <c r="D257" s="32" t="s">
        <v>22</v>
      </c>
      <c r="E257" s="34">
        <v>3.42</v>
      </c>
      <c r="F257" s="34">
        <v>1.1631</v>
      </c>
    </row>
    <row r="258" spans="1:7" s="21" customFormat="1" outlineLevel="1">
      <c r="A258" s="22" t="s">
        <v>333</v>
      </c>
      <c r="B258" s="23" t="s">
        <v>24</v>
      </c>
      <c r="C258" s="24" t="s">
        <v>25</v>
      </c>
      <c r="D258" s="23" t="s">
        <v>26</v>
      </c>
      <c r="E258" s="25">
        <v>1.7</v>
      </c>
      <c r="F258" s="25">
        <v>0.57816999999999996</v>
      </c>
    </row>
    <row r="259" spans="1:7" s="21" customFormat="1" outlineLevel="1">
      <c r="A259" s="35" t="s">
        <v>334</v>
      </c>
      <c r="B259" s="36" t="s">
        <v>58</v>
      </c>
      <c r="C259" s="37" t="s">
        <v>59</v>
      </c>
      <c r="D259" s="36" t="s">
        <v>26</v>
      </c>
      <c r="E259" s="38">
        <v>0.46</v>
      </c>
      <c r="F259" s="38">
        <v>0.156446</v>
      </c>
    </row>
    <row r="260" spans="1:7" s="21" customFormat="1" outlineLevel="1">
      <c r="A260" s="35" t="s">
        <v>335</v>
      </c>
      <c r="B260" s="36" t="s">
        <v>122</v>
      </c>
      <c r="C260" s="37" t="s">
        <v>123</v>
      </c>
      <c r="D260" s="36" t="s">
        <v>26</v>
      </c>
      <c r="E260" s="38">
        <v>1.39</v>
      </c>
      <c r="F260" s="38">
        <v>0.47273900000000002</v>
      </c>
    </row>
    <row r="261" spans="1:7" s="21" customFormat="1" ht="24" outlineLevel="1">
      <c r="A261" s="35" t="s">
        <v>336</v>
      </c>
      <c r="B261" s="36" t="s">
        <v>125</v>
      </c>
      <c r="C261" s="37" t="s">
        <v>126</v>
      </c>
      <c r="D261" s="36" t="s">
        <v>26</v>
      </c>
      <c r="E261" s="38">
        <v>1.26</v>
      </c>
      <c r="F261" s="38">
        <v>0.42852600000000002</v>
      </c>
    </row>
    <row r="262" spans="1:7" s="1" customFormat="1" ht="63.75">
      <c r="A262" s="12" t="s">
        <v>337</v>
      </c>
      <c r="B262" s="13" t="s">
        <v>128</v>
      </c>
      <c r="C262" s="13" t="s">
        <v>338</v>
      </c>
      <c r="D262" s="14" t="s">
        <v>130</v>
      </c>
      <c r="E262" s="71">
        <v>1.1114999999999999</v>
      </c>
      <c r="F262" s="72"/>
      <c r="G262" s="15"/>
    </row>
    <row r="263" spans="1:7" s="16" customFormat="1" outlineLevel="1">
      <c r="A263" s="17" t="s">
        <v>339</v>
      </c>
      <c r="B263" s="18" t="s">
        <v>4</v>
      </c>
      <c r="C263" s="19" t="s">
        <v>49</v>
      </c>
      <c r="D263" s="18" t="s">
        <v>22</v>
      </c>
      <c r="E263" s="20">
        <v>41.6</v>
      </c>
      <c r="F263" s="20">
        <v>46.238399999999999</v>
      </c>
    </row>
    <row r="264" spans="1:7" s="26" customFormat="1" outlineLevel="1">
      <c r="A264" s="31" t="s">
        <v>340</v>
      </c>
      <c r="B264" s="32" t="s">
        <v>20</v>
      </c>
      <c r="C264" s="33" t="s">
        <v>21</v>
      </c>
      <c r="D264" s="32" t="s">
        <v>22</v>
      </c>
      <c r="E264" s="34">
        <v>13.77</v>
      </c>
      <c r="F264" s="34">
        <v>15.305400000000001</v>
      </c>
    </row>
    <row r="265" spans="1:7" s="21" customFormat="1" outlineLevel="1">
      <c r="A265" s="22" t="s">
        <v>341</v>
      </c>
      <c r="B265" s="23" t="s">
        <v>24</v>
      </c>
      <c r="C265" s="24" t="s">
        <v>25</v>
      </c>
      <c r="D265" s="23" t="s">
        <v>26</v>
      </c>
      <c r="E265" s="25">
        <v>2.3199999999999998</v>
      </c>
      <c r="F265" s="25">
        <v>2.5787</v>
      </c>
    </row>
    <row r="266" spans="1:7" s="21" customFormat="1" outlineLevel="1">
      <c r="A266" s="35" t="s">
        <v>342</v>
      </c>
      <c r="B266" s="36" t="s">
        <v>58</v>
      </c>
      <c r="C266" s="37" t="s">
        <v>59</v>
      </c>
      <c r="D266" s="36" t="s">
        <v>26</v>
      </c>
      <c r="E266" s="38">
        <v>1.43</v>
      </c>
      <c r="F266" s="38">
        <v>1.5893999999999999</v>
      </c>
    </row>
    <row r="267" spans="1:7" s="21" customFormat="1" outlineLevel="1">
      <c r="A267" s="35" t="s">
        <v>343</v>
      </c>
      <c r="B267" s="36" t="s">
        <v>136</v>
      </c>
      <c r="C267" s="37" t="s">
        <v>137</v>
      </c>
      <c r="D267" s="36" t="s">
        <v>26</v>
      </c>
      <c r="E267" s="38">
        <v>4.09</v>
      </c>
      <c r="F267" s="38">
        <v>4.5460000000000003</v>
      </c>
    </row>
    <row r="268" spans="1:7" s="21" customFormat="1" outlineLevel="1">
      <c r="A268" s="35" t="s">
        <v>344</v>
      </c>
      <c r="B268" s="36" t="s">
        <v>139</v>
      </c>
      <c r="C268" s="37" t="s">
        <v>140</v>
      </c>
      <c r="D268" s="36" t="s">
        <v>26</v>
      </c>
      <c r="E268" s="38">
        <v>0.92</v>
      </c>
      <c r="F268" s="38">
        <v>1.0226</v>
      </c>
    </row>
    <row r="269" spans="1:7" s="21" customFormat="1" ht="24" outlineLevel="1">
      <c r="A269" s="35" t="s">
        <v>345</v>
      </c>
      <c r="B269" s="36" t="s">
        <v>142</v>
      </c>
      <c r="C269" s="37" t="s">
        <v>143</v>
      </c>
      <c r="D269" s="36" t="s">
        <v>26</v>
      </c>
      <c r="E269" s="38">
        <v>5.01</v>
      </c>
      <c r="F269" s="38">
        <v>5.5686</v>
      </c>
    </row>
    <row r="270" spans="1:7" s="26" customFormat="1" outlineLevel="1">
      <c r="A270" s="27" t="s">
        <v>346</v>
      </c>
      <c r="B270" s="28" t="s">
        <v>79</v>
      </c>
      <c r="C270" s="29" t="s">
        <v>80</v>
      </c>
      <c r="D270" s="28" t="s">
        <v>81</v>
      </c>
      <c r="E270" s="30">
        <v>10.5</v>
      </c>
      <c r="F270" s="30">
        <v>11.6708</v>
      </c>
    </row>
    <row r="271" spans="1:7" s="26" customFormat="1" outlineLevel="1">
      <c r="A271" s="39" t="s">
        <v>347</v>
      </c>
      <c r="B271" s="40" t="s">
        <v>106</v>
      </c>
      <c r="C271" s="41" t="s">
        <v>107</v>
      </c>
      <c r="D271" s="40" t="s">
        <v>81</v>
      </c>
      <c r="E271" s="42">
        <v>121.402</v>
      </c>
      <c r="F271" s="42">
        <v>134.9383</v>
      </c>
      <c r="G271" s="26">
        <f>1111.5*0.152-34.01</f>
        <v>134.93800000000002</v>
      </c>
    </row>
    <row r="272" spans="1:7" s="1" customFormat="1">
      <c r="A272" s="12" t="s">
        <v>348</v>
      </c>
      <c r="B272" s="13" t="s">
        <v>34</v>
      </c>
      <c r="C272" s="13" t="s">
        <v>35</v>
      </c>
      <c r="D272" s="14" t="s">
        <v>36</v>
      </c>
      <c r="E272" s="71">
        <v>0.51900000000000002</v>
      </c>
      <c r="F272" s="72"/>
      <c r="G272" s="15"/>
    </row>
    <row r="273" spans="1:7" s="16" customFormat="1" outlineLevel="1">
      <c r="A273" s="17" t="s">
        <v>349</v>
      </c>
      <c r="B273" s="18" t="s">
        <v>20</v>
      </c>
      <c r="C273" s="19" t="s">
        <v>21</v>
      </c>
      <c r="D273" s="18" t="s">
        <v>22</v>
      </c>
      <c r="E273" s="20">
        <v>0.57999999999999996</v>
      </c>
      <c r="F273" s="20">
        <v>0.30102000000000001</v>
      </c>
    </row>
    <row r="274" spans="1:7" s="21" customFormat="1" outlineLevel="1">
      <c r="A274" s="22" t="s">
        <v>350</v>
      </c>
      <c r="B274" s="23" t="s">
        <v>39</v>
      </c>
      <c r="C274" s="24" t="s">
        <v>40</v>
      </c>
      <c r="D274" s="23" t="s">
        <v>26</v>
      </c>
      <c r="E274" s="25">
        <v>0.28999999999999998</v>
      </c>
      <c r="F274" s="25">
        <v>0.15051</v>
      </c>
    </row>
    <row r="275" spans="1:7" s="26" customFormat="1" outlineLevel="1">
      <c r="A275" s="27" t="s">
        <v>351</v>
      </c>
      <c r="B275" s="28" t="s">
        <v>42</v>
      </c>
      <c r="C275" s="29" t="s">
        <v>43</v>
      </c>
      <c r="D275" s="28" t="s">
        <v>36</v>
      </c>
      <c r="E275" s="30">
        <v>1.03</v>
      </c>
      <c r="F275" s="30">
        <v>0.53456999999999999</v>
      </c>
    </row>
    <row r="276" spans="1:7" s="1" customFormat="1" ht="38.25">
      <c r="A276" s="12" t="s">
        <v>352</v>
      </c>
      <c r="B276" s="13" t="s">
        <v>45</v>
      </c>
      <c r="C276" s="13" t="s">
        <v>46</v>
      </c>
      <c r="D276" s="14" t="s">
        <v>47</v>
      </c>
      <c r="E276" s="71">
        <v>0.86450000000000005</v>
      </c>
      <c r="F276" s="72"/>
      <c r="G276" s="15"/>
    </row>
    <row r="277" spans="1:7" s="16" customFormat="1" outlineLevel="1">
      <c r="A277" s="17" t="s">
        <v>353</v>
      </c>
      <c r="B277" s="18" t="s">
        <v>4</v>
      </c>
      <c r="C277" s="19" t="s">
        <v>49</v>
      </c>
      <c r="D277" s="18" t="s">
        <v>22</v>
      </c>
      <c r="E277" s="20">
        <v>16.63</v>
      </c>
      <c r="F277" s="20">
        <v>14.3766</v>
      </c>
    </row>
    <row r="278" spans="1:7" s="26" customFormat="1" outlineLevel="1">
      <c r="A278" s="31" t="s">
        <v>354</v>
      </c>
      <c r="B278" s="32" t="s">
        <v>20</v>
      </c>
      <c r="C278" s="33" t="s">
        <v>21</v>
      </c>
      <c r="D278" s="32" t="s">
        <v>22</v>
      </c>
      <c r="E278" s="34">
        <v>9.3800000000000008</v>
      </c>
      <c r="F278" s="34">
        <v>8.109</v>
      </c>
    </row>
    <row r="279" spans="1:7" s="21" customFormat="1" outlineLevel="1">
      <c r="A279" s="22" t="s">
        <v>355</v>
      </c>
      <c r="B279" s="23" t="s">
        <v>52</v>
      </c>
      <c r="C279" s="24" t="s">
        <v>53</v>
      </c>
      <c r="D279" s="23" t="s">
        <v>26</v>
      </c>
      <c r="E279" s="25">
        <v>1.44</v>
      </c>
      <c r="F279" s="25">
        <v>1.2448999999999999</v>
      </c>
    </row>
    <row r="280" spans="1:7" s="21" customFormat="1" outlineLevel="1">
      <c r="A280" s="35" t="s">
        <v>356</v>
      </c>
      <c r="B280" s="36" t="s">
        <v>55</v>
      </c>
      <c r="C280" s="37" t="s">
        <v>56</v>
      </c>
      <c r="D280" s="36" t="s">
        <v>26</v>
      </c>
      <c r="E280" s="38">
        <v>0.24</v>
      </c>
      <c r="F280" s="38">
        <v>0.20748</v>
      </c>
    </row>
    <row r="281" spans="1:7" s="21" customFormat="1" outlineLevel="1">
      <c r="A281" s="35" t="s">
        <v>357</v>
      </c>
      <c r="B281" s="36" t="s">
        <v>58</v>
      </c>
      <c r="C281" s="37" t="s">
        <v>59</v>
      </c>
      <c r="D281" s="36" t="s">
        <v>26</v>
      </c>
      <c r="E281" s="38">
        <v>0.5</v>
      </c>
      <c r="F281" s="38">
        <v>0.43225000000000002</v>
      </c>
    </row>
    <row r="282" spans="1:7" s="21" customFormat="1" outlineLevel="1">
      <c r="A282" s="35" t="s">
        <v>358</v>
      </c>
      <c r="B282" s="36" t="s">
        <v>61</v>
      </c>
      <c r="C282" s="37" t="s">
        <v>62</v>
      </c>
      <c r="D282" s="36" t="s">
        <v>26</v>
      </c>
      <c r="E282" s="38">
        <v>0.12</v>
      </c>
      <c r="F282" s="38">
        <v>0.10374</v>
      </c>
    </row>
    <row r="283" spans="1:7" s="21" customFormat="1" outlineLevel="1">
      <c r="A283" s="35" t="s">
        <v>359</v>
      </c>
      <c r="B283" s="36" t="s">
        <v>64</v>
      </c>
      <c r="C283" s="37" t="s">
        <v>65</v>
      </c>
      <c r="D283" s="36" t="s">
        <v>26</v>
      </c>
      <c r="E283" s="38">
        <v>1.44</v>
      </c>
      <c r="F283" s="38">
        <v>1.2448999999999999</v>
      </c>
    </row>
    <row r="284" spans="1:7" s="21" customFormat="1" ht="24" outlineLevel="1">
      <c r="A284" s="35" t="s">
        <v>360</v>
      </c>
      <c r="B284" s="36" t="s">
        <v>67</v>
      </c>
      <c r="C284" s="37" t="s">
        <v>68</v>
      </c>
      <c r="D284" s="36" t="s">
        <v>26</v>
      </c>
      <c r="E284" s="38">
        <v>3.08</v>
      </c>
      <c r="F284" s="38">
        <v>2.6627000000000001</v>
      </c>
    </row>
    <row r="285" spans="1:7" s="21" customFormat="1" ht="24" outlineLevel="1">
      <c r="A285" s="35" t="s">
        <v>361</v>
      </c>
      <c r="B285" s="36" t="s">
        <v>70</v>
      </c>
      <c r="C285" s="37" t="s">
        <v>71</v>
      </c>
      <c r="D285" s="36" t="s">
        <v>26</v>
      </c>
      <c r="E285" s="38">
        <v>1.37</v>
      </c>
      <c r="F285" s="38">
        <v>1.1843999999999999</v>
      </c>
    </row>
    <row r="286" spans="1:7" s="21" customFormat="1" ht="24" outlineLevel="1">
      <c r="A286" s="35" t="s">
        <v>362</v>
      </c>
      <c r="B286" s="36" t="s">
        <v>73</v>
      </c>
      <c r="C286" s="37" t="s">
        <v>74</v>
      </c>
      <c r="D286" s="36" t="s">
        <v>26</v>
      </c>
      <c r="E286" s="38">
        <v>1.55</v>
      </c>
      <c r="F286" s="38">
        <v>1.34</v>
      </c>
    </row>
    <row r="287" spans="1:7" s="26" customFormat="1" ht="24" outlineLevel="1">
      <c r="A287" s="27" t="s">
        <v>363</v>
      </c>
      <c r="B287" s="28" t="s">
        <v>76</v>
      </c>
      <c r="C287" s="29" t="s">
        <v>77</v>
      </c>
      <c r="D287" s="28" t="s">
        <v>36</v>
      </c>
      <c r="E287" s="30">
        <v>96.6</v>
      </c>
      <c r="F287" s="30">
        <v>83.5107</v>
      </c>
    </row>
    <row r="288" spans="1:7" s="26" customFormat="1" outlineLevel="1">
      <c r="A288" s="39" t="s">
        <v>364</v>
      </c>
      <c r="B288" s="40" t="s">
        <v>79</v>
      </c>
      <c r="C288" s="41" t="s">
        <v>80</v>
      </c>
      <c r="D288" s="40" t="s">
        <v>81</v>
      </c>
      <c r="E288" s="42">
        <v>0.9</v>
      </c>
      <c r="F288" s="42">
        <v>0.77805000000000002</v>
      </c>
    </row>
    <row r="289" spans="1:7" s="26" customFormat="1" outlineLevel="1">
      <c r="A289" s="39" t="s">
        <v>365</v>
      </c>
      <c r="B289" s="40" t="s">
        <v>83</v>
      </c>
      <c r="C289" s="41" t="s">
        <v>84</v>
      </c>
      <c r="D289" s="40" t="s">
        <v>36</v>
      </c>
      <c r="E289" s="42">
        <v>1.0800000000000001E-2</v>
      </c>
      <c r="F289" s="42">
        <v>9.3369999999999998E-3</v>
      </c>
    </row>
    <row r="290" spans="1:7" s="1" customFormat="1" ht="38.25">
      <c r="A290" s="12" t="s">
        <v>366</v>
      </c>
      <c r="B290" s="13" t="s">
        <v>86</v>
      </c>
      <c r="C290" s="13" t="s">
        <v>87</v>
      </c>
      <c r="D290" s="14" t="s">
        <v>47</v>
      </c>
      <c r="E290" s="71">
        <v>0.86450000000000005</v>
      </c>
      <c r="F290" s="72"/>
      <c r="G290" s="15"/>
    </row>
    <row r="291" spans="1:7" s="16" customFormat="1" outlineLevel="1">
      <c r="A291" s="17" t="s">
        <v>367</v>
      </c>
      <c r="B291" s="18" t="s">
        <v>4</v>
      </c>
      <c r="C291" s="19" t="s">
        <v>49</v>
      </c>
      <c r="D291" s="18" t="s">
        <v>22</v>
      </c>
      <c r="E291" s="20">
        <v>1.1599999999999999</v>
      </c>
      <c r="F291" s="20">
        <v>1.0027999999999999</v>
      </c>
    </row>
    <row r="292" spans="1:7" s="26" customFormat="1" outlineLevel="1">
      <c r="A292" s="31" t="s">
        <v>368</v>
      </c>
      <c r="B292" s="32" t="s">
        <v>20</v>
      </c>
      <c r="C292" s="33" t="s">
        <v>21</v>
      </c>
      <c r="D292" s="32" t="s">
        <v>22</v>
      </c>
      <c r="E292" s="34">
        <v>0.72</v>
      </c>
      <c r="F292" s="34">
        <v>0.62243999999999999</v>
      </c>
    </row>
    <row r="293" spans="1:7" s="21" customFormat="1" outlineLevel="1">
      <c r="A293" s="22" t="s">
        <v>369</v>
      </c>
      <c r="B293" s="23" t="s">
        <v>52</v>
      </c>
      <c r="C293" s="24" t="s">
        <v>53</v>
      </c>
      <c r="D293" s="23" t="s">
        <v>26</v>
      </c>
      <c r="E293" s="25">
        <v>0.36</v>
      </c>
      <c r="F293" s="25">
        <v>0.31122</v>
      </c>
    </row>
    <row r="294" spans="1:7" s="21" customFormat="1" outlineLevel="1">
      <c r="A294" s="35" t="s">
        <v>370</v>
      </c>
      <c r="B294" s="36" t="s">
        <v>55</v>
      </c>
      <c r="C294" s="37" t="s">
        <v>56</v>
      </c>
      <c r="D294" s="36" t="s">
        <v>26</v>
      </c>
      <c r="E294" s="38">
        <v>0.06</v>
      </c>
      <c r="F294" s="38">
        <v>5.1869999999999999E-2</v>
      </c>
    </row>
    <row r="295" spans="1:7" s="21" customFormat="1" outlineLevel="1">
      <c r="A295" s="35" t="s">
        <v>371</v>
      </c>
      <c r="B295" s="36" t="s">
        <v>61</v>
      </c>
      <c r="C295" s="37" t="s">
        <v>62</v>
      </c>
      <c r="D295" s="36" t="s">
        <v>26</v>
      </c>
      <c r="E295" s="38">
        <v>0.03</v>
      </c>
      <c r="F295" s="38">
        <v>2.5935E-2</v>
      </c>
    </row>
    <row r="296" spans="1:7" s="21" customFormat="1" outlineLevel="1">
      <c r="A296" s="35" t="s">
        <v>372</v>
      </c>
      <c r="B296" s="36" t="s">
        <v>64</v>
      </c>
      <c r="C296" s="37" t="s">
        <v>65</v>
      </c>
      <c r="D296" s="36" t="s">
        <v>26</v>
      </c>
      <c r="E296" s="38">
        <v>0.36</v>
      </c>
      <c r="F296" s="38">
        <v>0.31122</v>
      </c>
    </row>
    <row r="297" spans="1:7" s="26" customFormat="1" ht="24" outlineLevel="1">
      <c r="A297" s="27" t="s">
        <v>373</v>
      </c>
      <c r="B297" s="28" t="s">
        <v>76</v>
      </c>
      <c r="C297" s="29" t="s">
        <v>77</v>
      </c>
      <c r="D297" s="28" t="s">
        <v>36</v>
      </c>
      <c r="E297" s="30">
        <v>24.22</v>
      </c>
      <c r="F297" s="30">
        <v>20.938199999999998</v>
      </c>
    </row>
    <row r="298" spans="1:7" s="26" customFormat="1" outlineLevel="1">
      <c r="A298" s="39" t="s">
        <v>374</v>
      </c>
      <c r="B298" s="40" t="s">
        <v>83</v>
      </c>
      <c r="C298" s="41" t="s">
        <v>84</v>
      </c>
      <c r="D298" s="40" t="s">
        <v>36</v>
      </c>
      <c r="E298" s="42">
        <v>2.8E-3</v>
      </c>
      <c r="F298" s="42">
        <v>2.421E-3</v>
      </c>
    </row>
    <row r="299" spans="1:7" s="1" customFormat="1">
      <c r="A299" s="12" t="s">
        <v>375</v>
      </c>
      <c r="B299" s="13" t="s">
        <v>97</v>
      </c>
      <c r="C299" s="13" t="s">
        <v>98</v>
      </c>
      <c r="D299" s="14" t="s">
        <v>99</v>
      </c>
      <c r="E299" s="71">
        <v>2.4700000000000002</v>
      </c>
      <c r="F299" s="72"/>
      <c r="G299" s="15"/>
    </row>
    <row r="300" spans="1:7" s="16" customFormat="1" outlineLevel="1">
      <c r="A300" s="17" t="s">
        <v>376</v>
      </c>
      <c r="B300" s="18" t="s">
        <v>20</v>
      </c>
      <c r="C300" s="19" t="s">
        <v>21</v>
      </c>
      <c r="D300" s="18" t="s">
        <v>22</v>
      </c>
      <c r="E300" s="20">
        <v>0.7</v>
      </c>
      <c r="F300" s="20">
        <v>1.7290000000000001</v>
      </c>
    </row>
    <row r="301" spans="1:7" s="21" customFormat="1" outlineLevel="1">
      <c r="A301" s="22" t="s">
        <v>377</v>
      </c>
      <c r="B301" s="23" t="s">
        <v>24</v>
      </c>
      <c r="C301" s="24" t="s">
        <v>25</v>
      </c>
      <c r="D301" s="23" t="s">
        <v>26</v>
      </c>
      <c r="E301" s="25">
        <v>0.21</v>
      </c>
      <c r="F301" s="25">
        <v>0.51870000000000005</v>
      </c>
    </row>
    <row r="302" spans="1:7" s="21" customFormat="1" outlineLevel="1">
      <c r="A302" s="35" t="s">
        <v>378</v>
      </c>
      <c r="B302" s="36" t="s">
        <v>103</v>
      </c>
      <c r="C302" s="37" t="s">
        <v>104</v>
      </c>
      <c r="D302" s="36" t="s">
        <v>26</v>
      </c>
      <c r="E302" s="38">
        <v>0.49</v>
      </c>
      <c r="F302" s="38">
        <v>1.2102999999999999</v>
      </c>
    </row>
    <row r="303" spans="1:7" s="26" customFormat="1" outlineLevel="1">
      <c r="A303" s="27" t="s">
        <v>379</v>
      </c>
      <c r="B303" s="28" t="s">
        <v>106</v>
      </c>
      <c r="C303" s="29" t="s">
        <v>107</v>
      </c>
      <c r="D303" s="28" t="s">
        <v>81</v>
      </c>
      <c r="E303" s="30">
        <v>12.6</v>
      </c>
      <c r="F303" s="30">
        <v>31.122</v>
      </c>
    </row>
    <row r="304" spans="1:7" s="1" customFormat="1">
      <c r="A304" s="12" t="s">
        <v>380</v>
      </c>
      <c r="B304" s="13" t="s">
        <v>109</v>
      </c>
      <c r="C304" s="13" t="s">
        <v>110</v>
      </c>
      <c r="D304" s="14" t="s">
        <v>99</v>
      </c>
      <c r="E304" s="71">
        <v>-2.4700000000000002</v>
      </c>
      <c r="F304" s="72"/>
      <c r="G304" s="15"/>
    </row>
    <row r="305" spans="1:7" s="26" customFormat="1" outlineLevel="1">
      <c r="A305" s="27" t="s">
        <v>381</v>
      </c>
      <c r="B305" s="28" t="s">
        <v>106</v>
      </c>
      <c r="C305" s="29" t="s">
        <v>107</v>
      </c>
      <c r="D305" s="28" t="s">
        <v>81</v>
      </c>
      <c r="E305" s="30">
        <v>6.5</v>
      </c>
      <c r="F305" s="30">
        <v>-16.055</v>
      </c>
    </row>
    <row r="306" spans="1:7" ht="15.75" customHeight="1">
      <c r="A306" s="85" t="s">
        <v>382</v>
      </c>
      <c r="B306" s="86"/>
      <c r="C306" s="86"/>
      <c r="D306" s="86"/>
      <c r="E306" s="86"/>
      <c r="F306" s="87"/>
      <c r="G306" s="11"/>
    </row>
    <row r="307" spans="1:7" s="1" customFormat="1" ht="38.25">
      <c r="A307" s="12" t="s">
        <v>383</v>
      </c>
      <c r="B307" s="13" t="s">
        <v>114</v>
      </c>
      <c r="C307" s="13" t="s">
        <v>115</v>
      </c>
      <c r="D307" s="14" t="s">
        <v>116</v>
      </c>
      <c r="E307" s="71">
        <v>0.66600000000000004</v>
      </c>
      <c r="F307" s="72"/>
      <c r="G307" s="15"/>
    </row>
    <row r="308" spans="1:7" s="16" customFormat="1" outlineLevel="1">
      <c r="A308" s="17" t="s">
        <v>384</v>
      </c>
      <c r="B308" s="18" t="s">
        <v>4</v>
      </c>
      <c r="C308" s="19" t="s">
        <v>49</v>
      </c>
      <c r="D308" s="18" t="s">
        <v>22</v>
      </c>
      <c r="E308" s="20">
        <v>11.7</v>
      </c>
      <c r="F308" s="20">
        <v>7.7922000000000002</v>
      </c>
    </row>
    <row r="309" spans="1:7" s="26" customFormat="1" outlineLevel="1">
      <c r="A309" s="31" t="s">
        <v>385</v>
      </c>
      <c r="B309" s="32" t="s">
        <v>20</v>
      </c>
      <c r="C309" s="33" t="s">
        <v>21</v>
      </c>
      <c r="D309" s="32" t="s">
        <v>22</v>
      </c>
      <c r="E309" s="34">
        <v>3.42</v>
      </c>
      <c r="F309" s="34">
        <v>2.2776999999999998</v>
      </c>
    </row>
    <row r="310" spans="1:7" s="21" customFormat="1" outlineLevel="1">
      <c r="A310" s="22" t="s">
        <v>386</v>
      </c>
      <c r="B310" s="23" t="s">
        <v>24</v>
      </c>
      <c r="C310" s="24" t="s">
        <v>25</v>
      </c>
      <c r="D310" s="23" t="s">
        <v>26</v>
      </c>
      <c r="E310" s="25">
        <v>1.7</v>
      </c>
      <c r="F310" s="25">
        <v>1.1322000000000001</v>
      </c>
    </row>
    <row r="311" spans="1:7" s="21" customFormat="1" outlineLevel="1">
      <c r="A311" s="35" t="s">
        <v>387</v>
      </c>
      <c r="B311" s="36" t="s">
        <v>58</v>
      </c>
      <c r="C311" s="37" t="s">
        <v>59</v>
      </c>
      <c r="D311" s="36" t="s">
        <v>26</v>
      </c>
      <c r="E311" s="38">
        <v>0.46</v>
      </c>
      <c r="F311" s="38">
        <v>0.30636000000000002</v>
      </c>
    </row>
    <row r="312" spans="1:7" s="21" customFormat="1" outlineLevel="1">
      <c r="A312" s="35" t="s">
        <v>388</v>
      </c>
      <c r="B312" s="36" t="s">
        <v>122</v>
      </c>
      <c r="C312" s="37" t="s">
        <v>123</v>
      </c>
      <c r="D312" s="36" t="s">
        <v>26</v>
      </c>
      <c r="E312" s="38">
        <v>1.39</v>
      </c>
      <c r="F312" s="38">
        <v>0.92574000000000001</v>
      </c>
    </row>
    <row r="313" spans="1:7" s="21" customFormat="1" ht="24" outlineLevel="1">
      <c r="A313" s="35" t="s">
        <v>389</v>
      </c>
      <c r="B313" s="36" t="s">
        <v>125</v>
      </c>
      <c r="C313" s="37" t="s">
        <v>126</v>
      </c>
      <c r="D313" s="36" t="s">
        <v>26</v>
      </c>
      <c r="E313" s="38">
        <v>1.26</v>
      </c>
      <c r="F313" s="38">
        <v>0.83916000000000002</v>
      </c>
    </row>
    <row r="314" spans="1:7" s="1" customFormat="1" ht="63.75">
      <c r="A314" s="12" t="s">
        <v>390</v>
      </c>
      <c r="B314" s="13" t="s">
        <v>128</v>
      </c>
      <c r="C314" s="13" t="s">
        <v>391</v>
      </c>
      <c r="D314" s="14" t="s">
        <v>130</v>
      </c>
      <c r="E314" s="88">
        <v>1</v>
      </c>
      <c r="F314" s="89"/>
      <c r="G314" s="15"/>
    </row>
    <row r="315" spans="1:7" s="16" customFormat="1" outlineLevel="1">
      <c r="A315" s="17" t="s">
        <v>392</v>
      </c>
      <c r="B315" s="18" t="s">
        <v>4</v>
      </c>
      <c r="C315" s="19" t="s">
        <v>49</v>
      </c>
      <c r="D315" s="18" t="s">
        <v>22</v>
      </c>
      <c r="E315" s="20">
        <v>41.6</v>
      </c>
      <c r="F315" s="20">
        <v>41.6</v>
      </c>
    </row>
    <row r="316" spans="1:7" s="26" customFormat="1" outlineLevel="1">
      <c r="A316" s="31" t="s">
        <v>393</v>
      </c>
      <c r="B316" s="32" t="s">
        <v>20</v>
      </c>
      <c r="C316" s="33" t="s">
        <v>21</v>
      </c>
      <c r="D316" s="32" t="s">
        <v>22</v>
      </c>
      <c r="E316" s="34">
        <v>13.77</v>
      </c>
      <c r="F316" s="34">
        <v>13.77</v>
      </c>
    </row>
    <row r="317" spans="1:7" s="21" customFormat="1" outlineLevel="1">
      <c r="A317" s="22" t="s">
        <v>394</v>
      </c>
      <c r="B317" s="23" t="s">
        <v>24</v>
      </c>
      <c r="C317" s="24" t="s">
        <v>25</v>
      </c>
      <c r="D317" s="23" t="s">
        <v>26</v>
      </c>
      <c r="E317" s="25">
        <v>2.3199999999999998</v>
      </c>
      <c r="F317" s="25">
        <v>2.3199999999999998</v>
      </c>
    </row>
    <row r="318" spans="1:7" s="21" customFormat="1" outlineLevel="1">
      <c r="A318" s="35" t="s">
        <v>395</v>
      </c>
      <c r="B318" s="36" t="s">
        <v>58</v>
      </c>
      <c r="C318" s="37" t="s">
        <v>59</v>
      </c>
      <c r="D318" s="36" t="s">
        <v>26</v>
      </c>
      <c r="E318" s="38">
        <v>1.43</v>
      </c>
      <c r="F318" s="38">
        <v>1.43</v>
      </c>
    </row>
    <row r="319" spans="1:7" s="21" customFormat="1" outlineLevel="1">
      <c r="A319" s="35" t="s">
        <v>396</v>
      </c>
      <c r="B319" s="36" t="s">
        <v>136</v>
      </c>
      <c r="C319" s="37" t="s">
        <v>137</v>
      </c>
      <c r="D319" s="36" t="s">
        <v>26</v>
      </c>
      <c r="E319" s="38">
        <v>4.09</v>
      </c>
      <c r="F319" s="38">
        <v>4.09</v>
      </c>
    </row>
    <row r="320" spans="1:7" s="21" customFormat="1" outlineLevel="1">
      <c r="A320" s="35" t="s">
        <v>397</v>
      </c>
      <c r="B320" s="36" t="s">
        <v>139</v>
      </c>
      <c r="C320" s="37" t="s">
        <v>140</v>
      </c>
      <c r="D320" s="36" t="s">
        <v>26</v>
      </c>
      <c r="E320" s="38">
        <v>0.92</v>
      </c>
      <c r="F320" s="38">
        <v>0.92</v>
      </c>
    </row>
    <row r="321" spans="1:7" s="21" customFormat="1" ht="24" outlineLevel="1">
      <c r="A321" s="35" t="s">
        <v>398</v>
      </c>
      <c r="B321" s="36" t="s">
        <v>142</v>
      </c>
      <c r="C321" s="37" t="s">
        <v>143</v>
      </c>
      <c r="D321" s="36" t="s">
        <v>26</v>
      </c>
      <c r="E321" s="38">
        <v>5.01</v>
      </c>
      <c r="F321" s="38">
        <v>5.01</v>
      </c>
    </row>
    <row r="322" spans="1:7" s="26" customFormat="1" outlineLevel="1">
      <c r="A322" s="27" t="s">
        <v>399</v>
      </c>
      <c r="B322" s="28" t="s">
        <v>79</v>
      </c>
      <c r="C322" s="29" t="s">
        <v>80</v>
      </c>
      <c r="D322" s="28" t="s">
        <v>81</v>
      </c>
      <c r="E322" s="30">
        <v>10.5</v>
      </c>
      <c r="F322" s="30">
        <v>10.5</v>
      </c>
    </row>
    <row r="323" spans="1:7" s="26" customFormat="1" outlineLevel="1">
      <c r="A323" s="39" t="s">
        <v>400</v>
      </c>
      <c r="B323" s="40" t="s">
        <v>106</v>
      </c>
      <c r="C323" s="41" t="s">
        <v>107</v>
      </c>
      <c r="D323" s="40" t="s">
        <v>81</v>
      </c>
      <c r="E323" s="42">
        <v>85.393000000000001</v>
      </c>
      <c r="F323" s="42">
        <v>85.393000000000001</v>
      </c>
      <c r="G323" s="26">
        <f>1000*0.152-66.6</f>
        <v>85.4</v>
      </c>
    </row>
    <row r="324" spans="1:7" s="1" customFormat="1">
      <c r="A324" s="12" t="s">
        <v>401</v>
      </c>
      <c r="B324" s="13" t="s">
        <v>34</v>
      </c>
      <c r="C324" s="13" t="s">
        <v>35</v>
      </c>
      <c r="D324" s="14" t="s">
        <v>36</v>
      </c>
      <c r="E324" s="71">
        <v>0.52500000000000002</v>
      </c>
      <c r="F324" s="72"/>
      <c r="G324" s="15"/>
    </row>
    <row r="325" spans="1:7" s="16" customFormat="1" outlineLevel="1">
      <c r="A325" s="17" t="s">
        <v>402</v>
      </c>
      <c r="B325" s="18" t="s">
        <v>20</v>
      </c>
      <c r="C325" s="19" t="s">
        <v>21</v>
      </c>
      <c r="D325" s="18" t="s">
        <v>22</v>
      </c>
      <c r="E325" s="20">
        <v>0.57999999999999996</v>
      </c>
      <c r="F325" s="20">
        <v>0.30449999999999999</v>
      </c>
    </row>
    <row r="326" spans="1:7" s="21" customFormat="1" outlineLevel="1">
      <c r="A326" s="22" t="s">
        <v>403</v>
      </c>
      <c r="B326" s="23" t="s">
        <v>39</v>
      </c>
      <c r="C326" s="24" t="s">
        <v>40</v>
      </c>
      <c r="D326" s="23" t="s">
        <v>26</v>
      </c>
      <c r="E326" s="25">
        <v>0.28999999999999998</v>
      </c>
      <c r="F326" s="25">
        <v>0.15225</v>
      </c>
    </row>
    <row r="327" spans="1:7" s="26" customFormat="1" outlineLevel="1">
      <c r="A327" s="27" t="s">
        <v>404</v>
      </c>
      <c r="B327" s="28" t="s">
        <v>42</v>
      </c>
      <c r="C327" s="29" t="s">
        <v>43</v>
      </c>
      <c r="D327" s="28" t="s">
        <v>36</v>
      </c>
      <c r="E327" s="30">
        <v>1.03</v>
      </c>
      <c r="F327" s="30">
        <v>0.54074999999999995</v>
      </c>
    </row>
    <row r="328" spans="1:7" s="1" customFormat="1" ht="38.25">
      <c r="A328" s="12" t="s">
        <v>405</v>
      </c>
      <c r="B328" s="13" t="s">
        <v>45</v>
      </c>
      <c r="C328" s="13" t="s">
        <v>46</v>
      </c>
      <c r="D328" s="14" t="s">
        <v>47</v>
      </c>
      <c r="E328" s="71">
        <v>0.875</v>
      </c>
      <c r="F328" s="72"/>
      <c r="G328" s="15"/>
    </row>
    <row r="329" spans="1:7" s="16" customFormat="1" outlineLevel="1">
      <c r="A329" s="17" t="s">
        <v>406</v>
      </c>
      <c r="B329" s="18" t="s">
        <v>4</v>
      </c>
      <c r="C329" s="19" t="s">
        <v>49</v>
      </c>
      <c r="D329" s="18" t="s">
        <v>22</v>
      </c>
      <c r="E329" s="20">
        <v>16.63</v>
      </c>
      <c r="F329" s="20">
        <v>14.5512</v>
      </c>
    </row>
    <row r="330" spans="1:7" s="26" customFormat="1" outlineLevel="1">
      <c r="A330" s="31" t="s">
        <v>407</v>
      </c>
      <c r="B330" s="32" t="s">
        <v>20</v>
      </c>
      <c r="C330" s="33" t="s">
        <v>21</v>
      </c>
      <c r="D330" s="32" t="s">
        <v>22</v>
      </c>
      <c r="E330" s="34">
        <v>9.3800000000000008</v>
      </c>
      <c r="F330" s="34">
        <v>8.2074999999999996</v>
      </c>
    </row>
    <row r="331" spans="1:7" s="21" customFormat="1" outlineLevel="1">
      <c r="A331" s="22" t="s">
        <v>408</v>
      </c>
      <c r="B331" s="23" t="s">
        <v>52</v>
      </c>
      <c r="C331" s="24" t="s">
        <v>53</v>
      </c>
      <c r="D331" s="23" t="s">
        <v>26</v>
      </c>
      <c r="E331" s="25">
        <v>1.44</v>
      </c>
      <c r="F331" s="25">
        <v>1.26</v>
      </c>
    </row>
    <row r="332" spans="1:7" s="21" customFormat="1" outlineLevel="1">
      <c r="A332" s="35" t="s">
        <v>409</v>
      </c>
      <c r="B332" s="36" t="s">
        <v>55</v>
      </c>
      <c r="C332" s="37" t="s">
        <v>56</v>
      </c>
      <c r="D332" s="36" t="s">
        <v>26</v>
      </c>
      <c r="E332" s="38">
        <v>0.24</v>
      </c>
      <c r="F332" s="38">
        <v>0.21</v>
      </c>
    </row>
    <row r="333" spans="1:7" s="21" customFormat="1" outlineLevel="1">
      <c r="A333" s="35" t="s">
        <v>410</v>
      </c>
      <c r="B333" s="36" t="s">
        <v>58</v>
      </c>
      <c r="C333" s="37" t="s">
        <v>59</v>
      </c>
      <c r="D333" s="36" t="s">
        <v>26</v>
      </c>
      <c r="E333" s="38">
        <v>0.5</v>
      </c>
      <c r="F333" s="38">
        <v>0.4375</v>
      </c>
    </row>
    <row r="334" spans="1:7" s="21" customFormat="1" outlineLevel="1">
      <c r="A334" s="35" t="s">
        <v>411</v>
      </c>
      <c r="B334" s="36" t="s">
        <v>61</v>
      </c>
      <c r="C334" s="37" t="s">
        <v>62</v>
      </c>
      <c r="D334" s="36" t="s">
        <v>26</v>
      </c>
      <c r="E334" s="38">
        <v>0.12</v>
      </c>
      <c r="F334" s="38">
        <v>0.105</v>
      </c>
    </row>
    <row r="335" spans="1:7" s="21" customFormat="1" outlineLevel="1">
      <c r="A335" s="35" t="s">
        <v>412</v>
      </c>
      <c r="B335" s="36" t="s">
        <v>64</v>
      </c>
      <c r="C335" s="37" t="s">
        <v>65</v>
      </c>
      <c r="D335" s="36" t="s">
        <v>26</v>
      </c>
      <c r="E335" s="38">
        <v>1.44</v>
      </c>
      <c r="F335" s="38">
        <v>1.26</v>
      </c>
    </row>
    <row r="336" spans="1:7" s="21" customFormat="1" ht="24" outlineLevel="1">
      <c r="A336" s="35" t="s">
        <v>413</v>
      </c>
      <c r="B336" s="36" t="s">
        <v>67</v>
      </c>
      <c r="C336" s="37" t="s">
        <v>68</v>
      </c>
      <c r="D336" s="36" t="s">
        <v>26</v>
      </c>
      <c r="E336" s="38">
        <v>3.08</v>
      </c>
      <c r="F336" s="38">
        <v>2.6949999999999998</v>
      </c>
    </row>
    <row r="337" spans="1:7" s="21" customFormat="1" ht="24" outlineLevel="1">
      <c r="A337" s="35" t="s">
        <v>414</v>
      </c>
      <c r="B337" s="36" t="s">
        <v>70</v>
      </c>
      <c r="C337" s="37" t="s">
        <v>71</v>
      </c>
      <c r="D337" s="36" t="s">
        <v>26</v>
      </c>
      <c r="E337" s="38">
        <v>1.37</v>
      </c>
      <c r="F337" s="38">
        <v>1.1987000000000001</v>
      </c>
    </row>
    <row r="338" spans="1:7" s="21" customFormat="1" ht="24" outlineLevel="1">
      <c r="A338" s="35" t="s">
        <v>415</v>
      </c>
      <c r="B338" s="36" t="s">
        <v>73</v>
      </c>
      <c r="C338" s="37" t="s">
        <v>74</v>
      </c>
      <c r="D338" s="36" t="s">
        <v>26</v>
      </c>
      <c r="E338" s="38">
        <v>1.55</v>
      </c>
      <c r="F338" s="38">
        <v>1.3562000000000001</v>
      </c>
    </row>
    <row r="339" spans="1:7" s="26" customFormat="1" ht="24" outlineLevel="1">
      <c r="A339" s="27" t="s">
        <v>416</v>
      </c>
      <c r="B339" s="28" t="s">
        <v>76</v>
      </c>
      <c r="C339" s="29" t="s">
        <v>77</v>
      </c>
      <c r="D339" s="28" t="s">
        <v>36</v>
      </c>
      <c r="E339" s="30">
        <v>96.6</v>
      </c>
      <c r="F339" s="30">
        <v>84.525000000000006</v>
      </c>
    </row>
    <row r="340" spans="1:7" s="26" customFormat="1" outlineLevel="1">
      <c r="A340" s="39" t="s">
        <v>417</v>
      </c>
      <c r="B340" s="40" t="s">
        <v>79</v>
      </c>
      <c r="C340" s="41" t="s">
        <v>80</v>
      </c>
      <c r="D340" s="40" t="s">
        <v>81</v>
      </c>
      <c r="E340" s="42">
        <v>0.9</v>
      </c>
      <c r="F340" s="42">
        <v>0.78749999999999998</v>
      </c>
    </row>
    <row r="341" spans="1:7" s="26" customFormat="1" outlineLevel="1">
      <c r="A341" s="39" t="s">
        <v>418</v>
      </c>
      <c r="B341" s="40" t="s">
        <v>83</v>
      </c>
      <c r="C341" s="41" t="s">
        <v>84</v>
      </c>
      <c r="D341" s="40" t="s">
        <v>36</v>
      </c>
      <c r="E341" s="42">
        <v>1.0800000000000001E-2</v>
      </c>
      <c r="F341" s="42">
        <v>9.4500000000000001E-3</v>
      </c>
    </row>
    <row r="342" spans="1:7" s="1" customFormat="1" ht="38.25">
      <c r="A342" s="12" t="s">
        <v>419</v>
      </c>
      <c r="B342" s="13" t="s">
        <v>86</v>
      </c>
      <c r="C342" s="13" t="s">
        <v>87</v>
      </c>
      <c r="D342" s="14" t="s">
        <v>47</v>
      </c>
      <c r="E342" s="71">
        <v>0.875</v>
      </c>
      <c r="F342" s="72"/>
      <c r="G342" s="15"/>
    </row>
    <row r="343" spans="1:7" s="16" customFormat="1" outlineLevel="1">
      <c r="A343" s="17" t="s">
        <v>420</v>
      </c>
      <c r="B343" s="18" t="s">
        <v>4</v>
      </c>
      <c r="C343" s="19" t="s">
        <v>49</v>
      </c>
      <c r="D343" s="18" t="s">
        <v>22</v>
      </c>
      <c r="E343" s="20">
        <v>1.1599999999999999</v>
      </c>
      <c r="F343" s="20">
        <v>1.0149999999999999</v>
      </c>
    </row>
    <row r="344" spans="1:7" s="26" customFormat="1" outlineLevel="1">
      <c r="A344" s="31" t="s">
        <v>421</v>
      </c>
      <c r="B344" s="32" t="s">
        <v>20</v>
      </c>
      <c r="C344" s="33" t="s">
        <v>21</v>
      </c>
      <c r="D344" s="32" t="s">
        <v>22</v>
      </c>
      <c r="E344" s="34">
        <v>0.72</v>
      </c>
      <c r="F344" s="34">
        <v>0.63</v>
      </c>
    </row>
    <row r="345" spans="1:7" s="21" customFormat="1" outlineLevel="1">
      <c r="A345" s="22" t="s">
        <v>422</v>
      </c>
      <c r="B345" s="23" t="s">
        <v>52</v>
      </c>
      <c r="C345" s="24" t="s">
        <v>53</v>
      </c>
      <c r="D345" s="23" t="s">
        <v>26</v>
      </c>
      <c r="E345" s="25">
        <v>0.36</v>
      </c>
      <c r="F345" s="25">
        <v>0.315</v>
      </c>
    </row>
    <row r="346" spans="1:7" s="21" customFormat="1" outlineLevel="1">
      <c r="A346" s="35" t="s">
        <v>423</v>
      </c>
      <c r="B346" s="36" t="s">
        <v>55</v>
      </c>
      <c r="C346" s="37" t="s">
        <v>56</v>
      </c>
      <c r="D346" s="36" t="s">
        <v>26</v>
      </c>
      <c r="E346" s="38">
        <v>0.06</v>
      </c>
      <c r="F346" s="38">
        <v>5.2499999999999998E-2</v>
      </c>
    </row>
    <row r="347" spans="1:7" s="21" customFormat="1" outlineLevel="1">
      <c r="A347" s="35" t="s">
        <v>424</v>
      </c>
      <c r="B347" s="36" t="s">
        <v>61</v>
      </c>
      <c r="C347" s="37" t="s">
        <v>62</v>
      </c>
      <c r="D347" s="36" t="s">
        <v>26</v>
      </c>
      <c r="E347" s="38">
        <v>0.03</v>
      </c>
      <c r="F347" s="38">
        <v>2.6249999999999999E-2</v>
      </c>
    </row>
    <row r="348" spans="1:7" s="21" customFormat="1" outlineLevel="1">
      <c r="A348" s="35" t="s">
        <v>425</v>
      </c>
      <c r="B348" s="36" t="s">
        <v>64</v>
      </c>
      <c r="C348" s="37" t="s">
        <v>65</v>
      </c>
      <c r="D348" s="36" t="s">
        <v>26</v>
      </c>
      <c r="E348" s="38">
        <v>0.36</v>
      </c>
      <c r="F348" s="38">
        <v>0.315</v>
      </c>
    </row>
    <row r="349" spans="1:7" s="26" customFormat="1" ht="24" outlineLevel="1">
      <c r="A349" s="27" t="s">
        <v>426</v>
      </c>
      <c r="B349" s="28" t="s">
        <v>76</v>
      </c>
      <c r="C349" s="29" t="s">
        <v>77</v>
      </c>
      <c r="D349" s="28" t="s">
        <v>36</v>
      </c>
      <c r="E349" s="30">
        <v>24.22</v>
      </c>
      <c r="F349" s="30">
        <v>21.192499999999999</v>
      </c>
    </row>
    <row r="350" spans="1:7" s="26" customFormat="1" outlineLevel="1">
      <c r="A350" s="39" t="s">
        <v>427</v>
      </c>
      <c r="B350" s="40" t="s">
        <v>83</v>
      </c>
      <c r="C350" s="41" t="s">
        <v>84</v>
      </c>
      <c r="D350" s="40" t="s">
        <v>36</v>
      </c>
      <c r="E350" s="42">
        <v>2.8E-3</v>
      </c>
      <c r="F350" s="42">
        <v>2.4499999999999999E-3</v>
      </c>
    </row>
    <row r="351" spans="1:7" s="1" customFormat="1">
      <c r="A351" s="12" t="s">
        <v>428</v>
      </c>
      <c r="B351" s="13" t="s">
        <v>97</v>
      </c>
      <c r="C351" s="13" t="s">
        <v>98</v>
      </c>
      <c r="D351" s="14" t="s">
        <v>99</v>
      </c>
      <c r="E351" s="71">
        <v>1.25</v>
      </c>
      <c r="F351" s="72"/>
      <c r="G351" s="15"/>
    </row>
    <row r="352" spans="1:7" s="16" customFormat="1" outlineLevel="1">
      <c r="A352" s="17" t="s">
        <v>429</v>
      </c>
      <c r="B352" s="18" t="s">
        <v>20</v>
      </c>
      <c r="C352" s="19" t="s">
        <v>21</v>
      </c>
      <c r="D352" s="18" t="s">
        <v>22</v>
      </c>
      <c r="E352" s="20">
        <v>0.7</v>
      </c>
      <c r="F352" s="20">
        <v>0.875</v>
      </c>
    </row>
    <row r="353" spans="1:7" s="21" customFormat="1" outlineLevel="1">
      <c r="A353" s="22" t="s">
        <v>430</v>
      </c>
      <c r="B353" s="23" t="s">
        <v>24</v>
      </c>
      <c r="C353" s="24" t="s">
        <v>25</v>
      </c>
      <c r="D353" s="23" t="s">
        <v>26</v>
      </c>
      <c r="E353" s="25">
        <v>0.21</v>
      </c>
      <c r="F353" s="25">
        <v>0.26250000000000001</v>
      </c>
    </row>
    <row r="354" spans="1:7" s="21" customFormat="1" outlineLevel="1">
      <c r="A354" s="35" t="s">
        <v>431</v>
      </c>
      <c r="B354" s="36" t="s">
        <v>103</v>
      </c>
      <c r="C354" s="37" t="s">
        <v>104</v>
      </c>
      <c r="D354" s="36" t="s">
        <v>26</v>
      </c>
      <c r="E354" s="38">
        <v>0.49</v>
      </c>
      <c r="F354" s="38">
        <v>0.61250000000000004</v>
      </c>
    </row>
    <row r="355" spans="1:7" s="26" customFormat="1" outlineLevel="1">
      <c r="A355" s="27" t="s">
        <v>432</v>
      </c>
      <c r="B355" s="28" t="s">
        <v>106</v>
      </c>
      <c r="C355" s="29" t="s">
        <v>107</v>
      </c>
      <c r="D355" s="28" t="s">
        <v>81</v>
      </c>
      <c r="E355" s="30">
        <v>12.6</v>
      </c>
      <c r="F355" s="30">
        <v>15.75</v>
      </c>
    </row>
    <row r="356" spans="1:7" s="1" customFormat="1">
      <c r="A356" s="12" t="s">
        <v>433</v>
      </c>
      <c r="B356" s="13" t="s">
        <v>109</v>
      </c>
      <c r="C356" s="13" t="s">
        <v>110</v>
      </c>
      <c r="D356" s="14" t="s">
        <v>99</v>
      </c>
      <c r="E356" s="71">
        <v>-1.25</v>
      </c>
      <c r="F356" s="72"/>
      <c r="G356" s="15"/>
    </row>
    <row r="357" spans="1:7" s="26" customFormat="1" outlineLevel="1">
      <c r="A357" s="27" t="s">
        <v>434</v>
      </c>
      <c r="B357" s="28" t="s">
        <v>106</v>
      </c>
      <c r="C357" s="29" t="s">
        <v>107</v>
      </c>
      <c r="D357" s="28" t="s">
        <v>81</v>
      </c>
      <c r="E357" s="30">
        <v>6.5</v>
      </c>
      <c r="F357" s="30">
        <v>-8.125</v>
      </c>
    </row>
    <row r="358" spans="1:7" ht="15.75" customHeight="1">
      <c r="A358" s="85" t="s">
        <v>435</v>
      </c>
      <c r="B358" s="86"/>
      <c r="C358" s="86"/>
      <c r="D358" s="86"/>
      <c r="E358" s="86"/>
      <c r="F358" s="87"/>
      <c r="G358" s="11"/>
    </row>
    <row r="359" spans="1:7" s="1" customFormat="1" ht="38.25">
      <c r="A359" s="12" t="s">
        <v>436</v>
      </c>
      <c r="B359" s="13" t="s">
        <v>114</v>
      </c>
      <c r="C359" s="13" t="s">
        <v>115</v>
      </c>
      <c r="D359" s="14" t="s">
        <v>116</v>
      </c>
      <c r="E359" s="71">
        <v>0.18668000000000001</v>
      </c>
      <c r="F359" s="72"/>
      <c r="G359" s="15"/>
    </row>
    <row r="360" spans="1:7" s="16" customFormat="1" outlineLevel="1">
      <c r="A360" s="17" t="s">
        <v>437</v>
      </c>
      <c r="B360" s="18" t="s">
        <v>4</v>
      </c>
      <c r="C360" s="19" t="s">
        <v>49</v>
      </c>
      <c r="D360" s="18" t="s">
        <v>22</v>
      </c>
      <c r="E360" s="20">
        <v>11.7</v>
      </c>
      <c r="F360" s="20">
        <v>2.1842000000000001</v>
      </c>
    </row>
    <row r="361" spans="1:7" s="26" customFormat="1" outlineLevel="1">
      <c r="A361" s="31" t="s">
        <v>438</v>
      </c>
      <c r="B361" s="32" t="s">
        <v>20</v>
      </c>
      <c r="C361" s="33" t="s">
        <v>21</v>
      </c>
      <c r="D361" s="32" t="s">
        <v>22</v>
      </c>
      <c r="E361" s="34">
        <v>3.42</v>
      </c>
      <c r="F361" s="34">
        <v>0.63844599999999996</v>
      </c>
    </row>
    <row r="362" spans="1:7" s="21" customFormat="1" outlineLevel="1">
      <c r="A362" s="22" t="s">
        <v>439</v>
      </c>
      <c r="B362" s="23" t="s">
        <v>24</v>
      </c>
      <c r="C362" s="24" t="s">
        <v>25</v>
      </c>
      <c r="D362" s="23" t="s">
        <v>26</v>
      </c>
      <c r="E362" s="25">
        <v>1.7</v>
      </c>
      <c r="F362" s="25">
        <v>0.31735600000000003</v>
      </c>
    </row>
    <row r="363" spans="1:7" s="21" customFormat="1" outlineLevel="1">
      <c r="A363" s="35" t="s">
        <v>440</v>
      </c>
      <c r="B363" s="36" t="s">
        <v>58</v>
      </c>
      <c r="C363" s="37" t="s">
        <v>59</v>
      </c>
      <c r="D363" s="36" t="s">
        <v>26</v>
      </c>
      <c r="E363" s="38">
        <v>0.46</v>
      </c>
      <c r="F363" s="38">
        <v>8.5873000000000005E-2</v>
      </c>
    </row>
    <row r="364" spans="1:7" s="21" customFormat="1" outlineLevel="1">
      <c r="A364" s="35" t="s">
        <v>441</v>
      </c>
      <c r="B364" s="36" t="s">
        <v>122</v>
      </c>
      <c r="C364" s="37" t="s">
        <v>123</v>
      </c>
      <c r="D364" s="36" t="s">
        <v>26</v>
      </c>
      <c r="E364" s="38">
        <v>1.39</v>
      </c>
      <c r="F364" s="38">
        <v>0.25948500000000002</v>
      </c>
    </row>
    <row r="365" spans="1:7" s="21" customFormat="1" ht="24" outlineLevel="1">
      <c r="A365" s="35" t="s">
        <v>442</v>
      </c>
      <c r="B365" s="36" t="s">
        <v>125</v>
      </c>
      <c r="C365" s="37" t="s">
        <v>126</v>
      </c>
      <c r="D365" s="36" t="s">
        <v>26</v>
      </c>
      <c r="E365" s="38">
        <v>1.26</v>
      </c>
      <c r="F365" s="38">
        <v>0.23521700000000001</v>
      </c>
    </row>
    <row r="366" spans="1:7" s="1" customFormat="1" ht="63.75">
      <c r="A366" s="12" t="s">
        <v>443</v>
      </c>
      <c r="B366" s="13" t="s">
        <v>128</v>
      </c>
      <c r="C366" s="13" t="s">
        <v>444</v>
      </c>
      <c r="D366" s="14" t="s">
        <v>130</v>
      </c>
      <c r="E366" s="71">
        <v>0.52400000000000002</v>
      </c>
      <c r="F366" s="72"/>
      <c r="G366" s="15"/>
    </row>
    <row r="367" spans="1:7" s="16" customFormat="1" outlineLevel="1">
      <c r="A367" s="17" t="s">
        <v>445</v>
      </c>
      <c r="B367" s="18" t="s">
        <v>4</v>
      </c>
      <c r="C367" s="19" t="s">
        <v>49</v>
      </c>
      <c r="D367" s="18" t="s">
        <v>22</v>
      </c>
      <c r="E367" s="20">
        <v>41.6</v>
      </c>
      <c r="F367" s="20">
        <v>21.798400000000001</v>
      </c>
    </row>
    <row r="368" spans="1:7" s="26" customFormat="1" outlineLevel="1">
      <c r="A368" s="31" t="s">
        <v>446</v>
      </c>
      <c r="B368" s="32" t="s">
        <v>20</v>
      </c>
      <c r="C368" s="33" t="s">
        <v>21</v>
      </c>
      <c r="D368" s="32" t="s">
        <v>22</v>
      </c>
      <c r="E368" s="34">
        <v>13.77</v>
      </c>
      <c r="F368" s="34">
        <v>7.2154999999999996</v>
      </c>
    </row>
    <row r="369" spans="1:7" s="21" customFormat="1" outlineLevel="1">
      <c r="A369" s="22" t="s">
        <v>447</v>
      </c>
      <c r="B369" s="23" t="s">
        <v>24</v>
      </c>
      <c r="C369" s="24" t="s">
        <v>25</v>
      </c>
      <c r="D369" s="23" t="s">
        <v>26</v>
      </c>
      <c r="E369" s="25">
        <v>2.3199999999999998</v>
      </c>
      <c r="F369" s="25">
        <v>1.2157</v>
      </c>
    </row>
    <row r="370" spans="1:7" s="21" customFormat="1" outlineLevel="1">
      <c r="A370" s="35" t="s">
        <v>448</v>
      </c>
      <c r="B370" s="36" t="s">
        <v>58</v>
      </c>
      <c r="C370" s="37" t="s">
        <v>59</v>
      </c>
      <c r="D370" s="36" t="s">
        <v>26</v>
      </c>
      <c r="E370" s="38">
        <v>1.43</v>
      </c>
      <c r="F370" s="38">
        <v>0.74931999999999999</v>
      </c>
    </row>
    <row r="371" spans="1:7" s="21" customFormat="1" outlineLevel="1">
      <c r="A371" s="35" t="s">
        <v>449</v>
      </c>
      <c r="B371" s="36" t="s">
        <v>136</v>
      </c>
      <c r="C371" s="37" t="s">
        <v>137</v>
      </c>
      <c r="D371" s="36" t="s">
        <v>26</v>
      </c>
      <c r="E371" s="38">
        <v>4.09</v>
      </c>
      <c r="F371" s="38">
        <v>2.1432000000000002</v>
      </c>
    </row>
    <row r="372" spans="1:7" s="21" customFormat="1" outlineLevel="1">
      <c r="A372" s="35" t="s">
        <v>450</v>
      </c>
      <c r="B372" s="36" t="s">
        <v>139</v>
      </c>
      <c r="C372" s="37" t="s">
        <v>140</v>
      </c>
      <c r="D372" s="36" t="s">
        <v>26</v>
      </c>
      <c r="E372" s="38">
        <v>0.92</v>
      </c>
      <c r="F372" s="38">
        <v>0.48208000000000001</v>
      </c>
    </row>
    <row r="373" spans="1:7" s="21" customFormat="1" ht="24" outlineLevel="1">
      <c r="A373" s="35" t="s">
        <v>451</v>
      </c>
      <c r="B373" s="36" t="s">
        <v>142</v>
      </c>
      <c r="C373" s="37" t="s">
        <v>143</v>
      </c>
      <c r="D373" s="36" t="s">
        <v>26</v>
      </c>
      <c r="E373" s="38">
        <v>5.01</v>
      </c>
      <c r="F373" s="38">
        <v>2.6252</v>
      </c>
    </row>
    <row r="374" spans="1:7" s="26" customFormat="1" outlineLevel="1">
      <c r="A374" s="27" t="s">
        <v>452</v>
      </c>
      <c r="B374" s="28" t="s">
        <v>79</v>
      </c>
      <c r="C374" s="29" t="s">
        <v>80</v>
      </c>
      <c r="D374" s="28" t="s">
        <v>81</v>
      </c>
      <c r="E374" s="30">
        <v>10.5</v>
      </c>
      <c r="F374" s="30">
        <v>5.5019999999999998</v>
      </c>
    </row>
    <row r="375" spans="1:7" s="26" customFormat="1" outlineLevel="1">
      <c r="A375" s="39" t="s">
        <v>453</v>
      </c>
      <c r="B375" s="40" t="s">
        <v>106</v>
      </c>
      <c r="C375" s="41" t="s">
        <v>107</v>
      </c>
      <c r="D375" s="40" t="s">
        <v>81</v>
      </c>
      <c r="E375" s="42">
        <v>116.371</v>
      </c>
      <c r="F375" s="42">
        <v>60.978400000000001</v>
      </c>
      <c r="G375" s="26">
        <f>524*0.152-18.668</f>
        <v>60.98</v>
      </c>
    </row>
    <row r="376" spans="1:7" s="1" customFormat="1">
      <c r="A376" s="12" t="s">
        <v>454</v>
      </c>
      <c r="B376" s="13" t="s">
        <v>34</v>
      </c>
      <c r="C376" s="13" t="s">
        <v>35</v>
      </c>
      <c r="D376" s="14" t="s">
        <v>36</v>
      </c>
      <c r="E376" s="71">
        <v>0.27500000000000002</v>
      </c>
      <c r="F376" s="72"/>
      <c r="G376" s="15"/>
    </row>
    <row r="377" spans="1:7" s="16" customFormat="1" outlineLevel="1">
      <c r="A377" s="17" t="s">
        <v>455</v>
      </c>
      <c r="B377" s="18" t="s">
        <v>20</v>
      </c>
      <c r="C377" s="19" t="s">
        <v>21</v>
      </c>
      <c r="D377" s="18" t="s">
        <v>22</v>
      </c>
      <c r="E377" s="20">
        <v>0.57999999999999996</v>
      </c>
      <c r="F377" s="20">
        <v>0.1595</v>
      </c>
    </row>
    <row r="378" spans="1:7" s="21" customFormat="1" outlineLevel="1">
      <c r="A378" s="22" t="s">
        <v>456</v>
      </c>
      <c r="B378" s="23" t="s">
        <v>39</v>
      </c>
      <c r="C378" s="24" t="s">
        <v>40</v>
      </c>
      <c r="D378" s="23" t="s">
        <v>26</v>
      </c>
      <c r="E378" s="25">
        <v>0.28999999999999998</v>
      </c>
      <c r="F378" s="25">
        <v>7.9750000000000001E-2</v>
      </c>
    </row>
    <row r="379" spans="1:7" s="26" customFormat="1" outlineLevel="1">
      <c r="A379" s="27" t="s">
        <v>457</v>
      </c>
      <c r="B379" s="28" t="s">
        <v>42</v>
      </c>
      <c r="C379" s="29" t="s">
        <v>43</v>
      </c>
      <c r="D379" s="28" t="s">
        <v>36</v>
      </c>
      <c r="E379" s="30">
        <v>1.03</v>
      </c>
      <c r="F379" s="30">
        <v>0.28325</v>
      </c>
    </row>
    <row r="380" spans="1:7" s="1" customFormat="1" ht="38.25">
      <c r="A380" s="12" t="s">
        <v>458</v>
      </c>
      <c r="B380" s="13" t="s">
        <v>45</v>
      </c>
      <c r="C380" s="13" t="s">
        <v>46</v>
      </c>
      <c r="D380" s="14" t="s">
        <v>47</v>
      </c>
      <c r="E380" s="71">
        <v>0.45850000000000002</v>
      </c>
      <c r="F380" s="72"/>
      <c r="G380" s="15"/>
    </row>
    <row r="381" spans="1:7" s="16" customFormat="1" outlineLevel="1">
      <c r="A381" s="17" t="s">
        <v>459</v>
      </c>
      <c r="B381" s="18" t="s">
        <v>4</v>
      </c>
      <c r="C381" s="19" t="s">
        <v>49</v>
      </c>
      <c r="D381" s="18" t="s">
        <v>22</v>
      </c>
      <c r="E381" s="20">
        <v>16.63</v>
      </c>
      <c r="F381" s="20">
        <v>7.6249000000000002</v>
      </c>
    </row>
    <row r="382" spans="1:7" s="26" customFormat="1" outlineLevel="1">
      <c r="A382" s="31" t="s">
        <v>460</v>
      </c>
      <c r="B382" s="32" t="s">
        <v>20</v>
      </c>
      <c r="C382" s="33" t="s">
        <v>21</v>
      </c>
      <c r="D382" s="32" t="s">
        <v>22</v>
      </c>
      <c r="E382" s="34">
        <v>9.3800000000000008</v>
      </c>
      <c r="F382" s="34">
        <v>4.3007</v>
      </c>
    </row>
    <row r="383" spans="1:7" s="21" customFormat="1" outlineLevel="1">
      <c r="A383" s="22" t="s">
        <v>461</v>
      </c>
      <c r="B383" s="23" t="s">
        <v>52</v>
      </c>
      <c r="C383" s="24" t="s">
        <v>53</v>
      </c>
      <c r="D383" s="23" t="s">
        <v>26</v>
      </c>
      <c r="E383" s="25">
        <v>1.44</v>
      </c>
      <c r="F383" s="25">
        <v>0.66024000000000005</v>
      </c>
    </row>
    <row r="384" spans="1:7" s="21" customFormat="1" outlineLevel="1">
      <c r="A384" s="35" t="s">
        <v>462</v>
      </c>
      <c r="B384" s="36" t="s">
        <v>55</v>
      </c>
      <c r="C384" s="37" t="s">
        <v>56</v>
      </c>
      <c r="D384" s="36" t="s">
        <v>26</v>
      </c>
      <c r="E384" s="38">
        <v>0.24</v>
      </c>
      <c r="F384" s="38">
        <v>0.11004</v>
      </c>
    </row>
    <row r="385" spans="1:7" s="21" customFormat="1" outlineLevel="1">
      <c r="A385" s="35" t="s">
        <v>463</v>
      </c>
      <c r="B385" s="36" t="s">
        <v>58</v>
      </c>
      <c r="C385" s="37" t="s">
        <v>59</v>
      </c>
      <c r="D385" s="36" t="s">
        <v>26</v>
      </c>
      <c r="E385" s="38">
        <v>0.5</v>
      </c>
      <c r="F385" s="38">
        <v>0.22925000000000001</v>
      </c>
    </row>
    <row r="386" spans="1:7" s="21" customFormat="1" outlineLevel="1">
      <c r="A386" s="35" t="s">
        <v>464</v>
      </c>
      <c r="B386" s="36" t="s">
        <v>61</v>
      </c>
      <c r="C386" s="37" t="s">
        <v>62</v>
      </c>
      <c r="D386" s="36" t="s">
        <v>26</v>
      </c>
      <c r="E386" s="38">
        <v>0.12</v>
      </c>
      <c r="F386" s="38">
        <v>5.5019999999999999E-2</v>
      </c>
    </row>
    <row r="387" spans="1:7" s="21" customFormat="1" outlineLevel="1">
      <c r="A387" s="35" t="s">
        <v>465</v>
      </c>
      <c r="B387" s="36" t="s">
        <v>64</v>
      </c>
      <c r="C387" s="37" t="s">
        <v>65</v>
      </c>
      <c r="D387" s="36" t="s">
        <v>26</v>
      </c>
      <c r="E387" s="38">
        <v>1.44</v>
      </c>
      <c r="F387" s="38">
        <v>0.66024000000000005</v>
      </c>
    </row>
    <row r="388" spans="1:7" s="21" customFormat="1" ht="24" outlineLevel="1">
      <c r="A388" s="35" t="s">
        <v>466</v>
      </c>
      <c r="B388" s="36" t="s">
        <v>67</v>
      </c>
      <c r="C388" s="37" t="s">
        <v>68</v>
      </c>
      <c r="D388" s="36" t="s">
        <v>26</v>
      </c>
      <c r="E388" s="38">
        <v>3.08</v>
      </c>
      <c r="F388" s="38">
        <v>1.4121999999999999</v>
      </c>
    </row>
    <row r="389" spans="1:7" s="21" customFormat="1" ht="24" outlineLevel="1">
      <c r="A389" s="35" t="s">
        <v>467</v>
      </c>
      <c r="B389" s="36" t="s">
        <v>70</v>
      </c>
      <c r="C389" s="37" t="s">
        <v>71</v>
      </c>
      <c r="D389" s="36" t="s">
        <v>26</v>
      </c>
      <c r="E389" s="38">
        <v>1.37</v>
      </c>
      <c r="F389" s="38">
        <v>0.62814499999999995</v>
      </c>
    </row>
    <row r="390" spans="1:7" s="21" customFormat="1" ht="24" outlineLevel="1">
      <c r="A390" s="35" t="s">
        <v>468</v>
      </c>
      <c r="B390" s="36" t="s">
        <v>73</v>
      </c>
      <c r="C390" s="37" t="s">
        <v>74</v>
      </c>
      <c r="D390" s="36" t="s">
        <v>26</v>
      </c>
      <c r="E390" s="38">
        <v>1.55</v>
      </c>
      <c r="F390" s="38">
        <v>0.71067499999999995</v>
      </c>
    </row>
    <row r="391" spans="1:7" s="26" customFormat="1" ht="24" outlineLevel="1">
      <c r="A391" s="27" t="s">
        <v>469</v>
      </c>
      <c r="B391" s="28" t="s">
        <v>76</v>
      </c>
      <c r="C391" s="29" t="s">
        <v>77</v>
      </c>
      <c r="D391" s="28" t="s">
        <v>36</v>
      </c>
      <c r="E391" s="30">
        <v>96.6</v>
      </c>
      <c r="F391" s="30">
        <v>44.2911</v>
      </c>
    </row>
    <row r="392" spans="1:7" s="26" customFormat="1" outlineLevel="1">
      <c r="A392" s="39" t="s">
        <v>470</v>
      </c>
      <c r="B392" s="40" t="s">
        <v>79</v>
      </c>
      <c r="C392" s="41" t="s">
        <v>80</v>
      </c>
      <c r="D392" s="40" t="s">
        <v>81</v>
      </c>
      <c r="E392" s="42">
        <v>0.9</v>
      </c>
      <c r="F392" s="42">
        <v>0.41265000000000002</v>
      </c>
    </row>
    <row r="393" spans="1:7" s="26" customFormat="1" outlineLevel="1">
      <c r="A393" s="39" t="s">
        <v>471</v>
      </c>
      <c r="B393" s="40" t="s">
        <v>83</v>
      </c>
      <c r="C393" s="41" t="s">
        <v>84</v>
      </c>
      <c r="D393" s="40" t="s">
        <v>36</v>
      </c>
      <c r="E393" s="42">
        <v>1.0800000000000001E-2</v>
      </c>
      <c r="F393" s="42">
        <v>4.9519999999999998E-3</v>
      </c>
    </row>
    <row r="394" spans="1:7" s="1" customFormat="1" ht="38.25">
      <c r="A394" s="12" t="s">
        <v>472</v>
      </c>
      <c r="B394" s="13" t="s">
        <v>86</v>
      </c>
      <c r="C394" s="13" t="s">
        <v>87</v>
      </c>
      <c r="D394" s="14" t="s">
        <v>47</v>
      </c>
      <c r="E394" s="71">
        <v>0.45850000000000002</v>
      </c>
      <c r="F394" s="72"/>
      <c r="G394" s="15"/>
    </row>
    <row r="395" spans="1:7" s="16" customFormat="1" outlineLevel="1">
      <c r="A395" s="17" t="s">
        <v>473</v>
      </c>
      <c r="B395" s="18" t="s">
        <v>4</v>
      </c>
      <c r="C395" s="19" t="s">
        <v>49</v>
      </c>
      <c r="D395" s="18" t="s">
        <v>22</v>
      </c>
      <c r="E395" s="20">
        <v>1.1599999999999999</v>
      </c>
      <c r="F395" s="20">
        <v>0.53186</v>
      </c>
    </row>
    <row r="396" spans="1:7" s="26" customFormat="1" outlineLevel="1">
      <c r="A396" s="31" t="s">
        <v>474</v>
      </c>
      <c r="B396" s="32" t="s">
        <v>20</v>
      </c>
      <c r="C396" s="33" t="s">
        <v>21</v>
      </c>
      <c r="D396" s="32" t="s">
        <v>22</v>
      </c>
      <c r="E396" s="34">
        <v>0.72</v>
      </c>
      <c r="F396" s="34">
        <v>0.33012000000000002</v>
      </c>
    </row>
    <row r="397" spans="1:7" s="21" customFormat="1" outlineLevel="1">
      <c r="A397" s="22" t="s">
        <v>475</v>
      </c>
      <c r="B397" s="23" t="s">
        <v>52</v>
      </c>
      <c r="C397" s="24" t="s">
        <v>53</v>
      </c>
      <c r="D397" s="23" t="s">
        <v>26</v>
      </c>
      <c r="E397" s="25">
        <v>0.36</v>
      </c>
      <c r="F397" s="25">
        <v>0.16506000000000001</v>
      </c>
    </row>
    <row r="398" spans="1:7" s="21" customFormat="1" outlineLevel="1">
      <c r="A398" s="35" t="s">
        <v>476</v>
      </c>
      <c r="B398" s="36" t="s">
        <v>55</v>
      </c>
      <c r="C398" s="37" t="s">
        <v>56</v>
      </c>
      <c r="D398" s="36" t="s">
        <v>26</v>
      </c>
      <c r="E398" s="38">
        <v>0.06</v>
      </c>
      <c r="F398" s="38">
        <v>2.751E-2</v>
      </c>
    </row>
    <row r="399" spans="1:7" s="21" customFormat="1" outlineLevel="1">
      <c r="A399" s="35" t="s">
        <v>477</v>
      </c>
      <c r="B399" s="36" t="s">
        <v>61</v>
      </c>
      <c r="C399" s="37" t="s">
        <v>62</v>
      </c>
      <c r="D399" s="36" t="s">
        <v>26</v>
      </c>
      <c r="E399" s="38">
        <v>0.03</v>
      </c>
      <c r="F399" s="38">
        <v>1.3755E-2</v>
      </c>
    </row>
    <row r="400" spans="1:7" s="21" customFormat="1" outlineLevel="1">
      <c r="A400" s="35" t="s">
        <v>478</v>
      </c>
      <c r="B400" s="36" t="s">
        <v>64</v>
      </c>
      <c r="C400" s="37" t="s">
        <v>65</v>
      </c>
      <c r="D400" s="36" t="s">
        <v>26</v>
      </c>
      <c r="E400" s="38">
        <v>0.36</v>
      </c>
      <c r="F400" s="38">
        <v>0.16506000000000001</v>
      </c>
    </row>
    <row r="401" spans="1:7" s="26" customFormat="1" ht="24" outlineLevel="1">
      <c r="A401" s="27" t="s">
        <v>479</v>
      </c>
      <c r="B401" s="28" t="s">
        <v>76</v>
      </c>
      <c r="C401" s="29" t="s">
        <v>77</v>
      </c>
      <c r="D401" s="28" t="s">
        <v>36</v>
      </c>
      <c r="E401" s="30">
        <v>24.22</v>
      </c>
      <c r="F401" s="30">
        <v>11.104900000000001</v>
      </c>
    </row>
    <row r="402" spans="1:7" s="26" customFormat="1" outlineLevel="1">
      <c r="A402" s="39" t="s">
        <v>480</v>
      </c>
      <c r="B402" s="40" t="s">
        <v>83</v>
      </c>
      <c r="C402" s="41" t="s">
        <v>84</v>
      </c>
      <c r="D402" s="40" t="s">
        <v>36</v>
      </c>
      <c r="E402" s="42">
        <v>2.8E-3</v>
      </c>
      <c r="F402" s="42">
        <v>1.284E-3</v>
      </c>
    </row>
    <row r="403" spans="1:7" s="1" customFormat="1">
      <c r="A403" s="12" t="s">
        <v>481</v>
      </c>
      <c r="B403" s="13" t="s">
        <v>97</v>
      </c>
      <c r="C403" s="13" t="s">
        <v>98</v>
      </c>
      <c r="D403" s="14" t="s">
        <v>99</v>
      </c>
      <c r="E403" s="71">
        <v>0.65500000000000003</v>
      </c>
      <c r="F403" s="72"/>
      <c r="G403" s="15"/>
    </row>
    <row r="404" spans="1:7" s="16" customFormat="1" outlineLevel="1">
      <c r="A404" s="17" t="s">
        <v>482</v>
      </c>
      <c r="B404" s="18" t="s">
        <v>20</v>
      </c>
      <c r="C404" s="19" t="s">
        <v>21</v>
      </c>
      <c r="D404" s="18" t="s">
        <v>22</v>
      </c>
      <c r="E404" s="20">
        <v>0.7</v>
      </c>
      <c r="F404" s="20">
        <v>0.45850000000000002</v>
      </c>
    </row>
    <row r="405" spans="1:7" s="21" customFormat="1" outlineLevel="1">
      <c r="A405" s="22" t="s">
        <v>483</v>
      </c>
      <c r="B405" s="23" t="s">
        <v>24</v>
      </c>
      <c r="C405" s="24" t="s">
        <v>25</v>
      </c>
      <c r="D405" s="23" t="s">
        <v>26</v>
      </c>
      <c r="E405" s="25">
        <v>0.21</v>
      </c>
      <c r="F405" s="25">
        <v>0.13755000000000001</v>
      </c>
    </row>
    <row r="406" spans="1:7" s="21" customFormat="1" outlineLevel="1">
      <c r="A406" s="35" t="s">
        <v>484</v>
      </c>
      <c r="B406" s="36" t="s">
        <v>103</v>
      </c>
      <c r="C406" s="37" t="s">
        <v>104</v>
      </c>
      <c r="D406" s="36" t="s">
        <v>26</v>
      </c>
      <c r="E406" s="38">
        <v>0.49</v>
      </c>
      <c r="F406" s="38">
        <v>0.32095000000000001</v>
      </c>
    </row>
    <row r="407" spans="1:7" s="26" customFormat="1" outlineLevel="1">
      <c r="A407" s="27" t="s">
        <v>485</v>
      </c>
      <c r="B407" s="28" t="s">
        <v>106</v>
      </c>
      <c r="C407" s="29" t="s">
        <v>107</v>
      </c>
      <c r="D407" s="28" t="s">
        <v>81</v>
      </c>
      <c r="E407" s="30">
        <v>12.6</v>
      </c>
      <c r="F407" s="30">
        <v>8.2530000000000001</v>
      </c>
    </row>
    <row r="408" spans="1:7" s="1" customFormat="1">
      <c r="A408" s="12" t="s">
        <v>486</v>
      </c>
      <c r="B408" s="13" t="s">
        <v>109</v>
      </c>
      <c r="C408" s="13" t="s">
        <v>110</v>
      </c>
      <c r="D408" s="14" t="s">
        <v>99</v>
      </c>
      <c r="E408" s="71">
        <v>-0.65500000000000003</v>
      </c>
      <c r="F408" s="72"/>
      <c r="G408" s="15"/>
    </row>
    <row r="409" spans="1:7" s="26" customFormat="1" outlineLevel="1">
      <c r="A409" s="27" t="s">
        <v>487</v>
      </c>
      <c r="B409" s="28" t="s">
        <v>106</v>
      </c>
      <c r="C409" s="29" t="s">
        <v>107</v>
      </c>
      <c r="D409" s="28" t="s">
        <v>81</v>
      </c>
      <c r="E409" s="30">
        <v>6.5</v>
      </c>
      <c r="F409" s="30">
        <v>-4.2575000000000003</v>
      </c>
    </row>
    <row r="410" spans="1:7" ht="15.75" customHeight="1">
      <c r="A410" s="85" t="s">
        <v>488</v>
      </c>
      <c r="B410" s="86"/>
      <c r="C410" s="86"/>
      <c r="D410" s="86"/>
      <c r="E410" s="86"/>
      <c r="F410" s="87"/>
      <c r="G410" s="11"/>
    </row>
    <row r="411" spans="1:7" s="1" customFormat="1" ht="38.25">
      <c r="A411" s="12" t="s">
        <v>489</v>
      </c>
      <c r="B411" s="13" t="s">
        <v>114</v>
      </c>
      <c r="C411" s="13" t="s">
        <v>115</v>
      </c>
      <c r="D411" s="14" t="s">
        <v>116</v>
      </c>
      <c r="E411" s="71">
        <v>0.84914999999999996</v>
      </c>
      <c r="F411" s="72"/>
      <c r="G411" s="15"/>
    </row>
    <row r="412" spans="1:7" s="16" customFormat="1" outlineLevel="1">
      <c r="A412" s="17" t="s">
        <v>490</v>
      </c>
      <c r="B412" s="18" t="s">
        <v>4</v>
      </c>
      <c r="C412" s="19" t="s">
        <v>49</v>
      </c>
      <c r="D412" s="18" t="s">
        <v>22</v>
      </c>
      <c r="E412" s="20">
        <v>11.7</v>
      </c>
      <c r="F412" s="20">
        <v>9.9351000000000003</v>
      </c>
    </row>
    <row r="413" spans="1:7" s="26" customFormat="1" outlineLevel="1">
      <c r="A413" s="31" t="s">
        <v>491</v>
      </c>
      <c r="B413" s="32" t="s">
        <v>20</v>
      </c>
      <c r="C413" s="33" t="s">
        <v>21</v>
      </c>
      <c r="D413" s="32" t="s">
        <v>22</v>
      </c>
      <c r="E413" s="34">
        <v>3.42</v>
      </c>
      <c r="F413" s="34">
        <v>2.9041000000000001</v>
      </c>
    </row>
    <row r="414" spans="1:7" s="21" customFormat="1" outlineLevel="1">
      <c r="A414" s="22" t="s">
        <v>492</v>
      </c>
      <c r="B414" s="23" t="s">
        <v>24</v>
      </c>
      <c r="C414" s="24" t="s">
        <v>25</v>
      </c>
      <c r="D414" s="23" t="s">
        <v>26</v>
      </c>
      <c r="E414" s="25">
        <v>1.7</v>
      </c>
      <c r="F414" s="25">
        <v>1.4436</v>
      </c>
    </row>
    <row r="415" spans="1:7" s="21" customFormat="1" outlineLevel="1">
      <c r="A415" s="35" t="s">
        <v>493</v>
      </c>
      <c r="B415" s="36" t="s">
        <v>58</v>
      </c>
      <c r="C415" s="37" t="s">
        <v>59</v>
      </c>
      <c r="D415" s="36" t="s">
        <v>26</v>
      </c>
      <c r="E415" s="38">
        <v>0.46</v>
      </c>
      <c r="F415" s="38">
        <v>0.39060899999999998</v>
      </c>
    </row>
    <row r="416" spans="1:7" s="21" customFormat="1" outlineLevel="1">
      <c r="A416" s="35" t="s">
        <v>494</v>
      </c>
      <c r="B416" s="36" t="s">
        <v>122</v>
      </c>
      <c r="C416" s="37" t="s">
        <v>123</v>
      </c>
      <c r="D416" s="36" t="s">
        <v>26</v>
      </c>
      <c r="E416" s="38">
        <v>1.39</v>
      </c>
      <c r="F416" s="38">
        <v>1.1802999999999999</v>
      </c>
    </row>
    <row r="417" spans="1:7" s="21" customFormat="1" ht="24" outlineLevel="1">
      <c r="A417" s="35" t="s">
        <v>495</v>
      </c>
      <c r="B417" s="36" t="s">
        <v>125</v>
      </c>
      <c r="C417" s="37" t="s">
        <v>126</v>
      </c>
      <c r="D417" s="36" t="s">
        <v>26</v>
      </c>
      <c r="E417" s="38">
        <v>1.26</v>
      </c>
      <c r="F417" s="38">
        <v>1.0699000000000001</v>
      </c>
    </row>
    <row r="418" spans="1:7" s="1" customFormat="1" ht="63.75">
      <c r="A418" s="12" t="s">
        <v>496</v>
      </c>
      <c r="B418" s="13" t="s">
        <v>128</v>
      </c>
      <c r="C418" s="13" t="s">
        <v>497</v>
      </c>
      <c r="D418" s="14" t="s">
        <v>130</v>
      </c>
      <c r="E418" s="71">
        <v>1.1475</v>
      </c>
      <c r="F418" s="72"/>
      <c r="G418" s="15"/>
    </row>
    <row r="419" spans="1:7" s="16" customFormat="1" outlineLevel="1">
      <c r="A419" s="17" t="s">
        <v>498</v>
      </c>
      <c r="B419" s="18" t="s">
        <v>4</v>
      </c>
      <c r="C419" s="19" t="s">
        <v>49</v>
      </c>
      <c r="D419" s="18" t="s">
        <v>22</v>
      </c>
      <c r="E419" s="20">
        <v>41.6</v>
      </c>
      <c r="F419" s="20">
        <v>47.735999999999997</v>
      </c>
    </row>
    <row r="420" spans="1:7" s="26" customFormat="1" outlineLevel="1">
      <c r="A420" s="31" t="s">
        <v>499</v>
      </c>
      <c r="B420" s="32" t="s">
        <v>20</v>
      </c>
      <c r="C420" s="33" t="s">
        <v>21</v>
      </c>
      <c r="D420" s="32" t="s">
        <v>22</v>
      </c>
      <c r="E420" s="34">
        <v>13.77</v>
      </c>
      <c r="F420" s="34">
        <v>15.8011</v>
      </c>
    </row>
    <row r="421" spans="1:7" s="21" customFormat="1" outlineLevel="1">
      <c r="A421" s="22" t="s">
        <v>500</v>
      </c>
      <c r="B421" s="23" t="s">
        <v>24</v>
      </c>
      <c r="C421" s="24" t="s">
        <v>25</v>
      </c>
      <c r="D421" s="23" t="s">
        <v>26</v>
      </c>
      <c r="E421" s="25">
        <v>2.3199999999999998</v>
      </c>
      <c r="F421" s="25">
        <v>2.6621999999999999</v>
      </c>
    </row>
    <row r="422" spans="1:7" s="21" customFormat="1" outlineLevel="1">
      <c r="A422" s="35" t="s">
        <v>501</v>
      </c>
      <c r="B422" s="36" t="s">
        <v>58</v>
      </c>
      <c r="C422" s="37" t="s">
        <v>59</v>
      </c>
      <c r="D422" s="36" t="s">
        <v>26</v>
      </c>
      <c r="E422" s="38">
        <v>1.43</v>
      </c>
      <c r="F422" s="38">
        <v>1.6409</v>
      </c>
    </row>
    <row r="423" spans="1:7" s="21" customFormat="1" outlineLevel="1">
      <c r="A423" s="35" t="s">
        <v>502</v>
      </c>
      <c r="B423" s="36" t="s">
        <v>136</v>
      </c>
      <c r="C423" s="37" t="s">
        <v>137</v>
      </c>
      <c r="D423" s="36" t="s">
        <v>26</v>
      </c>
      <c r="E423" s="38">
        <v>4.09</v>
      </c>
      <c r="F423" s="38">
        <v>4.6932999999999998</v>
      </c>
    </row>
    <row r="424" spans="1:7" s="21" customFormat="1" outlineLevel="1">
      <c r="A424" s="35" t="s">
        <v>503</v>
      </c>
      <c r="B424" s="36" t="s">
        <v>139</v>
      </c>
      <c r="C424" s="37" t="s">
        <v>140</v>
      </c>
      <c r="D424" s="36" t="s">
        <v>26</v>
      </c>
      <c r="E424" s="38">
        <v>0.92</v>
      </c>
      <c r="F424" s="38">
        <v>1.0557000000000001</v>
      </c>
    </row>
    <row r="425" spans="1:7" s="21" customFormat="1" ht="24" outlineLevel="1">
      <c r="A425" s="35" t="s">
        <v>504</v>
      </c>
      <c r="B425" s="36" t="s">
        <v>142</v>
      </c>
      <c r="C425" s="37" t="s">
        <v>143</v>
      </c>
      <c r="D425" s="36" t="s">
        <v>26</v>
      </c>
      <c r="E425" s="38">
        <v>5.01</v>
      </c>
      <c r="F425" s="38">
        <v>5.7489999999999997</v>
      </c>
    </row>
    <row r="426" spans="1:7" s="26" customFormat="1" outlineLevel="1">
      <c r="A426" s="27" t="s">
        <v>505</v>
      </c>
      <c r="B426" s="28" t="s">
        <v>79</v>
      </c>
      <c r="C426" s="29" t="s">
        <v>80</v>
      </c>
      <c r="D426" s="28" t="s">
        <v>81</v>
      </c>
      <c r="E426" s="30">
        <v>10.5</v>
      </c>
      <c r="F426" s="30">
        <v>12.0488</v>
      </c>
    </row>
    <row r="427" spans="1:7" s="26" customFormat="1" outlineLevel="1">
      <c r="A427" s="39" t="s">
        <v>506</v>
      </c>
      <c r="B427" s="40" t="s">
        <v>106</v>
      </c>
      <c r="C427" s="41" t="s">
        <v>107</v>
      </c>
      <c r="D427" s="40" t="s">
        <v>81</v>
      </c>
      <c r="E427" s="42">
        <v>78.006</v>
      </c>
      <c r="F427" s="42">
        <v>89.511899999999997</v>
      </c>
      <c r="G427" s="26">
        <f>1147.5*0.152-84.915</f>
        <v>89.504999999999981</v>
      </c>
    </row>
    <row r="428" spans="1:7" s="1" customFormat="1">
      <c r="A428" s="12" t="s">
        <v>507</v>
      </c>
      <c r="B428" s="13" t="s">
        <v>34</v>
      </c>
      <c r="C428" s="13" t="s">
        <v>35</v>
      </c>
      <c r="D428" s="14" t="s">
        <v>36</v>
      </c>
      <c r="E428" s="71">
        <v>0.61199999999999999</v>
      </c>
      <c r="F428" s="72"/>
      <c r="G428" s="15"/>
    </row>
    <row r="429" spans="1:7" s="16" customFormat="1" outlineLevel="1">
      <c r="A429" s="17" t="s">
        <v>508</v>
      </c>
      <c r="B429" s="18" t="s">
        <v>20</v>
      </c>
      <c r="C429" s="19" t="s">
        <v>21</v>
      </c>
      <c r="D429" s="18" t="s">
        <v>22</v>
      </c>
      <c r="E429" s="20">
        <v>0.57999999999999996</v>
      </c>
      <c r="F429" s="20">
        <v>0.35496</v>
      </c>
    </row>
    <row r="430" spans="1:7" s="21" customFormat="1" outlineLevel="1">
      <c r="A430" s="22" t="s">
        <v>509</v>
      </c>
      <c r="B430" s="23" t="s">
        <v>39</v>
      </c>
      <c r="C430" s="24" t="s">
        <v>40</v>
      </c>
      <c r="D430" s="23" t="s">
        <v>26</v>
      </c>
      <c r="E430" s="25">
        <v>0.28999999999999998</v>
      </c>
      <c r="F430" s="25">
        <v>0.17748</v>
      </c>
    </row>
    <row r="431" spans="1:7" s="26" customFormat="1" outlineLevel="1">
      <c r="A431" s="27" t="s">
        <v>510</v>
      </c>
      <c r="B431" s="28" t="s">
        <v>42</v>
      </c>
      <c r="C431" s="29" t="s">
        <v>43</v>
      </c>
      <c r="D431" s="28" t="s">
        <v>36</v>
      </c>
      <c r="E431" s="30">
        <v>1.03</v>
      </c>
      <c r="F431" s="30">
        <v>0.63036000000000003</v>
      </c>
    </row>
    <row r="432" spans="1:7" s="1" customFormat="1" ht="38.25">
      <c r="A432" s="12" t="s">
        <v>511</v>
      </c>
      <c r="B432" s="13" t="s">
        <v>45</v>
      </c>
      <c r="C432" s="13" t="s">
        <v>46</v>
      </c>
      <c r="D432" s="14" t="s">
        <v>47</v>
      </c>
      <c r="E432" s="71">
        <v>1.02</v>
      </c>
      <c r="F432" s="72"/>
      <c r="G432" s="15"/>
    </row>
    <row r="433" spans="1:7" s="16" customFormat="1" outlineLevel="1">
      <c r="A433" s="17" t="s">
        <v>512</v>
      </c>
      <c r="B433" s="18" t="s">
        <v>4</v>
      </c>
      <c r="C433" s="19" t="s">
        <v>49</v>
      </c>
      <c r="D433" s="18" t="s">
        <v>22</v>
      </c>
      <c r="E433" s="20">
        <v>16.63</v>
      </c>
      <c r="F433" s="20">
        <v>16.962599999999998</v>
      </c>
    </row>
    <row r="434" spans="1:7" s="26" customFormat="1" outlineLevel="1">
      <c r="A434" s="31" t="s">
        <v>513</v>
      </c>
      <c r="B434" s="32" t="s">
        <v>20</v>
      </c>
      <c r="C434" s="33" t="s">
        <v>21</v>
      </c>
      <c r="D434" s="32" t="s">
        <v>22</v>
      </c>
      <c r="E434" s="34">
        <v>9.3800000000000008</v>
      </c>
      <c r="F434" s="34">
        <v>9.5676000000000005</v>
      </c>
    </row>
    <row r="435" spans="1:7" s="21" customFormat="1" outlineLevel="1">
      <c r="A435" s="22" t="s">
        <v>514</v>
      </c>
      <c r="B435" s="23" t="s">
        <v>52</v>
      </c>
      <c r="C435" s="24" t="s">
        <v>53</v>
      </c>
      <c r="D435" s="23" t="s">
        <v>26</v>
      </c>
      <c r="E435" s="25">
        <v>1.44</v>
      </c>
      <c r="F435" s="25">
        <v>1.4688000000000001</v>
      </c>
    </row>
    <row r="436" spans="1:7" s="21" customFormat="1" outlineLevel="1">
      <c r="A436" s="35" t="s">
        <v>515</v>
      </c>
      <c r="B436" s="36" t="s">
        <v>55</v>
      </c>
      <c r="C436" s="37" t="s">
        <v>56</v>
      </c>
      <c r="D436" s="36" t="s">
        <v>26</v>
      </c>
      <c r="E436" s="38">
        <v>0.24</v>
      </c>
      <c r="F436" s="38">
        <v>0.24479999999999999</v>
      </c>
    </row>
    <row r="437" spans="1:7" s="21" customFormat="1" outlineLevel="1">
      <c r="A437" s="35" t="s">
        <v>516</v>
      </c>
      <c r="B437" s="36" t="s">
        <v>58</v>
      </c>
      <c r="C437" s="37" t="s">
        <v>59</v>
      </c>
      <c r="D437" s="36" t="s">
        <v>26</v>
      </c>
      <c r="E437" s="38">
        <v>0.5</v>
      </c>
      <c r="F437" s="38">
        <v>0.51</v>
      </c>
    </row>
    <row r="438" spans="1:7" s="21" customFormat="1" outlineLevel="1">
      <c r="A438" s="35" t="s">
        <v>517</v>
      </c>
      <c r="B438" s="36" t="s">
        <v>61</v>
      </c>
      <c r="C438" s="37" t="s">
        <v>62</v>
      </c>
      <c r="D438" s="36" t="s">
        <v>26</v>
      </c>
      <c r="E438" s="38">
        <v>0.12</v>
      </c>
      <c r="F438" s="38">
        <v>0.12239999999999999</v>
      </c>
    </row>
    <row r="439" spans="1:7" s="21" customFormat="1" outlineLevel="1">
      <c r="A439" s="35" t="s">
        <v>518</v>
      </c>
      <c r="B439" s="36" t="s">
        <v>64</v>
      </c>
      <c r="C439" s="37" t="s">
        <v>65</v>
      </c>
      <c r="D439" s="36" t="s">
        <v>26</v>
      </c>
      <c r="E439" s="38">
        <v>1.44</v>
      </c>
      <c r="F439" s="38">
        <v>1.4688000000000001</v>
      </c>
    </row>
    <row r="440" spans="1:7" s="21" customFormat="1" ht="24" outlineLevel="1">
      <c r="A440" s="35" t="s">
        <v>519</v>
      </c>
      <c r="B440" s="36" t="s">
        <v>67</v>
      </c>
      <c r="C440" s="37" t="s">
        <v>68</v>
      </c>
      <c r="D440" s="36" t="s">
        <v>26</v>
      </c>
      <c r="E440" s="38">
        <v>3.08</v>
      </c>
      <c r="F440" s="38">
        <v>3.1415999999999999</v>
      </c>
    </row>
    <row r="441" spans="1:7" s="21" customFormat="1" ht="24" outlineLevel="1">
      <c r="A441" s="35" t="s">
        <v>520</v>
      </c>
      <c r="B441" s="36" t="s">
        <v>70</v>
      </c>
      <c r="C441" s="37" t="s">
        <v>71</v>
      </c>
      <c r="D441" s="36" t="s">
        <v>26</v>
      </c>
      <c r="E441" s="38">
        <v>1.37</v>
      </c>
      <c r="F441" s="38">
        <v>1.3974</v>
      </c>
    </row>
    <row r="442" spans="1:7" s="21" customFormat="1" ht="24" outlineLevel="1">
      <c r="A442" s="35" t="s">
        <v>521</v>
      </c>
      <c r="B442" s="36" t="s">
        <v>73</v>
      </c>
      <c r="C442" s="37" t="s">
        <v>74</v>
      </c>
      <c r="D442" s="36" t="s">
        <v>26</v>
      </c>
      <c r="E442" s="38">
        <v>1.55</v>
      </c>
      <c r="F442" s="38">
        <v>1.581</v>
      </c>
    </row>
    <row r="443" spans="1:7" s="26" customFormat="1" ht="24" outlineLevel="1">
      <c r="A443" s="27" t="s">
        <v>522</v>
      </c>
      <c r="B443" s="28" t="s">
        <v>76</v>
      </c>
      <c r="C443" s="29" t="s">
        <v>77</v>
      </c>
      <c r="D443" s="28" t="s">
        <v>36</v>
      </c>
      <c r="E443" s="30">
        <v>96.6</v>
      </c>
      <c r="F443" s="30">
        <v>98.531999999999996</v>
      </c>
    </row>
    <row r="444" spans="1:7" s="26" customFormat="1" outlineLevel="1">
      <c r="A444" s="39" t="s">
        <v>523</v>
      </c>
      <c r="B444" s="40" t="s">
        <v>79</v>
      </c>
      <c r="C444" s="41" t="s">
        <v>80</v>
      </c>
      <c r="D444" s="40" t="s">
        <v>81</v>
      </c>
      <c r="E444" s="42">
        <v>0.9</v>
      </c>
      <c r="F444" s="42">
        <v>0.91800000000000004</v>
      </c>
    </row>
    <row r="445" spans="1:7" s="26" customFormat="1" outlineLevel="1">
      <c r="A445" s="39" t="s">
        <v>524</v>
      </c>
      <c r="B445" s="40" t="s">
        <v>83</v>
      </c>
      <c r="C445" s="41" t="s">
        <v>84</v>
      </c>
      <c r="D445" s="40" t="s">
        <v>36</v>
      </c>
      <c r="E445" s="42">
        <v>1.0800000000000001E-2</v>
      </c>
      <c r="F445" s="42">
        <v>1.1016E-2</v>
      </c>
    </row>
    <row r="446" spans="1:7" s="1" customFormat="1" ht="38.25">
      <c r="A446" s="12" t="s">
        <v>525</v>
      </c>
      <c r="B446" s="13" t="s">
        <v>86</v>
      </c>
      <c r="C446" s="13" t="s">
        <v>87</v>
      </c>
      <c r="D446" s="14" t="s">
        <v>47</v>
      </c>
      <c r="E446" s="71">
        <v>1.02</v>
      </c>
      <c r="F446" s="72"/>
      <c r="G446" s="15"/>
    </row>
    <row r="447" spans="1:7" s="16" customFormat="1" outlineLevel="1">
      <c r="A447" s="17" t="s">
        <v>526</v>
      </c>
      <c r="B447" s="18" t="s">
        <v>4</v>
      </c>
      <c r="C447" s="19" t="s">
        <v>49</v>
      </c>
      <c r="D447" s="18" t="s">
        <v>22</v>
      </c>
      <c r="E447" s="20">
        <v>1.1599999999999999</v>
      </c>
      <c r="F447" s="20">
        <v>1.1832</v>
      </c>
    </row>
    <row r="448" spans="1:7" s="26" customFormat="1" outlineLevel="1">
      <c r="A448" s="31" t="s">
        <v>527</v>
      </c>
      <c r="B448" s="32" t="s">
        <v>20</v>
      </c>
      <c r="C448" s="33" t="s">
        <v>21</v>
      </c>
      <c r="D448" s="32" t="s">
        <v>22</v>
      </c>
      <c r="E448" s="34">
        <v>0.72</v>
      </c>
      <c r="F448" s="34">
        <v>0.73440000000000005</v>
      </c>
    </row>
    <row r="449" spans="1:7" s="21" customFormat="1" outlineLevel="1">
      <c r="A449" s="22" t="s">
        <v>528</v>
      </c>
      <c r="B449" s="23" t="s">
        <v>52</v>
      </c>
      <c r="C449" s="24" t="s">
        <v>53</v>
      </c>
      <c r="D449" s="23" t="s">
        <v>26</v>
      </c>
      <c r="E449" s="25">
        <v>0.36</v>
      </c>
      <c r="F449" s="25">
        <v>0.36720000000000003</v>
      </c>
    </row>
    <row r="450" spans="1:7" s="21" customFormat="1" outlineLevel="1">
      <c r="A450" s="35" t="s">
        <v>529</v>
      </c>
      <c r="B450" s="36" t="s">
        <v>55</v>
      </c>
      <c r="C450" s="37" t="s">
        <v>56</v>
      </c>
      <c r="D450" s="36" t="s">
        <v>26</v>
      </c>
      <c r="E450" s="38">
        <v>0.06</v>
      </c>
      <c r="F450" s="38">
        <v>6.1199999999999997E-2</v>
      </c>
    </row>
    <row r="451" spans="1:7" s="21" customFormat="1" outlineLevel="1">
      <c r="A451" s="35" t="s">
        <v>530</v>
      </c>
      <c r="B451" s="36" t="s">
        <v>61</v>
      </c>
      <c r="C451" s="37" t="s">
        <v>62</v>
      </c>
      <c r="D451" s="36" t="s">
        <v>26</v>
      </c>
      <c r="E451" s="38">
        <v>0.03</v>
      </c>
      <c r="F451" s="38">
        <v>3.0599999999999999E-2</v>
      </c>
    </row>
    <row r="452" spans="1:7" s="21" customFormat="1" outlineLevel="1">
      <c r="A452" s="35" t="s">
        <v>531</v>
      </c>
      <c r="B452" s="36" t="s">
        <v>64</v>
      </c>
      <c r="C452" s="37" t="s">
        <v>65</v>
      </c>
      <c r="D452" s="36" t="s">
        <v>26</v>
      </c>
      <c r="E452" s="38">
        <v>0.36</v>
      </c>
      <c r="F452" s="38">
        <v>0.36720000000000003</v>
      </c>
    </row>
    <row r="453" spans="1:7" s="26" customFormat="1" ht="24" outlineLevel="1">
      <c r="A453" s="27" t="s">
        <v>532</v>
      </c>
      <c r="B453" s="28" t="s">
        <v>76</v>
      </c>
      <c r="C453" s="29" t="s">
        <v>77</v>
      </c>
      <c r="D453" s="28" t="s">
        <v>36</v>
      </c>
      <c r="E453" s="30">
        <v>24.22</v>
      </c>
      <c r="F453" s="30">
        <v>24.7044</v>
      </c>
    </row>
    <row r="454" spans="1:7" s="26" customFormat="1" outlineLevel="1">
      <c r="A454" s="39" t="s">
        <v>533</v>
      </c>
      <c r="B454" s="40" t="s">
        <v>83</v>
      </c>
      <c r="C454" s="41" t="s">
        <v>84</v>
      </c>
      <c r="D454" s="40" t="s">
        <v>36</v>
      </c>
      <c r="E454" s="42">
        <v>2.8E-3</v>
      </c>
      <c r="F454" s="42">
        <v>2.856E-3</v>
      </c>
    </row>
    <row r="455" spans="1:7" s="1" customFormat="1">
      <c r="A455" s="12" t="s">
        <v>534</v>
      </c>
      <c r="B455" s="13" t="s">
        <v>97</v>
      </c>
      <c r="C455" s="13" t="s">
        <v>98</v>
      </c>
      <c r="D455" s="14" t="s">
        <v>99</v>
      </c>
      <c r="E455" s="71">
        <v>1.2749999999999999</v>
      </c>
      <c r="F455" s="72"/>
      <c r="G455" s="15"/>
    </row>
    <row r="456" spans="1:7" s="16" customFormat="1" outlineLevel="1">
      <c r="A456" s="17" t="s">
        <v>535</v>
      </c>
      <c r="B456" s="18" t="s">
        <v>20</v>
      </c>
      <c r="C456" s="19" t="s">
        <v>21</v>
      </c>
      <c r="D456" s="18" t="s">
        <v>22</v>
      </c>
      <c r="E456" s="20">
        <v>0.7</v>
      </c>
      <c r="F456" s="20">
        <v>0.89249999999999996</v>
      </c>
    </row>
    <row r="457" spans="1:7" s="21" customFormat="1" outlineLevel="1">
      <c r="A457" s="22" t="s">
        <v>536</v>
      </c>
      <c r="B457" s="23" t="s">
        <v>24</v>
      </c>
      <c r="C457" s="24" t="s">
        <v>25</v>
      </c>
      <c r="D457" s="23" t="s">
        <v>26</v>
      </c>
      <c r="E457" s="25">
        <v>0.21</v>
      </c>
      <c r="F457" s="25">
        <v>0.26774999999999999</v>
      </c>
    </row>
    <row r="458" spans="1:7" s="21" customFormat="1" outlineLevel="1">
      <c r="A458" s="35" t="s">
        <v>537</v>
      </c>
      <c r="B458" s="36" t="s">
        <v>103</v>
      </c>
      <c r="C458" s="37" t="s">
        <v>104</v>
      </c>
      <c r="D458" s="36" t="s">
        <v>26</v>
      </c>
      <c r="E458" s="38">
        <v>0.49</v>
      </c>
      <c r="F458" s="38">
        <v>0.62475000000000003</v>
      </c>
    </row>
    <row r="459" spans="1:7" s="26" customFormat="1" outlineLevel="1">
      <c r="A459" s="27" t="s">
        <v>538</v>
      </c>
      <c r="B459" s="28" t="s">
        <v>106</v>
      </c>
      <c r="C459" s="29" t="s">
        <v>107</v>
      </c>
      <c r="D459" s="28" t="s">
        <v>81</v>
      </c>
      <c r="E459" s="30">
        <v>12.6</v>
      </c>
      <c r="F459" s="30">
        <v>16.065000000000001</v>
      </c>
    </row>
    <row r="460" spans="1:7" s="1" customFormat="1">
      <c r="A460" s="12" t="s">
        <v>539</v>
      </c>
      <c r="B460" s="13" t="s">
        <v>109</v>
      </c>
      <c r="C460" s="13" t="s">
        <v>110</v>
      </c>
      <c r="D460" s="14" t="s">
        <v>99</v>
      </c>
      <c r="E460" s="71">
        <v>-1.2749999999999999</v>
      </c>
      <c r="F460" s="72"/>
      <c r="G460" s="15"/>
    </row>
    <row r="461" spans="1:7" s="26" customFormat="1" outlineLevel="1">
      <c r="A461" s="27" t="s">
        <v>540</v>
      </c>
      <c r="B461" s="28" t="s">
        <v>106</v>
      </c>
      <c r="C461" s="29" t="s">
        <v>107</v>
      </c>
      <c r="D461" s="28" t="s">
        <v>81</v>
      </c>
      <c r="E461" s="30">
        <v>6.5</v>
      </c>
      <c r="F461" s="30">
        <v>-8.2874999999999996</v>
      </c>
    </row>
    <row r="462" spans="1:7" ht="15.75" customHeight="1">
      <c r="A462" s="85" t="s">
        <v>541</v>
      </c>
      <c r="B462" s="86"/>
      <c r="C462" s="86"/>
      <c r="D462" s="86"/>
      <c r="E462" s="86"/>
      <c r="F462" s="87"/>
      <c r="G462" s="11"/>
    </row>
    <row r="463" spans="1:7" s="1" customFormat="1" ht="38.25">
      <c r="A463" s="12" t="s">
        <v>542</v>
      </c>
      <c r="B463" s="13" t="s">
        <v>114</v>
      </c>
      <c r="C463" s="13" t="s">
        <v>115</v>
      </c>
      <c r="D463" s="14" t="s">
        <v>116</v>
      </c>
      <c r="E463" s="71">
        <v>0.14212</v>
      </c>
      <c r="F463" s="72"/>
      <c r="G463" s="15"/>
    </row>
    <row r="464" spans="1:7" s="16" customFormat="1" outlineLevel="1">
      <c r="A464" s="17" t="s">
        <v>543</v>
      </c>
      <c r="B464" s="18" t="s">
        <v>4</v>
      </c>
      <c r="C464" s="19" t="s">
        <v>49</v>
      </c>
      <c r="D464" s="18" t="s">
        <v>22</v>
      </c>
      <c r="E464" s="20">
        <v>11.7</v>
      </c>
      <c r="F464" s="20">
        <v>1.6628000000000001</v>
      </c>
    </row>
    <row r="465" spans="1:7" s="26" customFormat="1" outlineLevel="1">
      <c r="A465" s="31" t="s">
        <v>544</v>
      </c>
      <c r="B465" s="32" t="s">
        <v>20</v>
      </c>
      <c r="C465" s="33" t="s">
        <v>21</v>
      </c>
      <c r="D465" s="32" t="s">
        <v>22</v>
      </c>
      <c r="E465" s="34">
        <v>3.42</v>
      </c>
      <c r="F465" s="34">
        <v>0.48604999999999998</v>
      </c>
    </row>
    <row r="466" spans="1:7" s="21" customFormat="1" outlineLevel="1">
      <c r="A466" s="22" t="s">
        <v>545</v>
      </c>
      <c r="B466" s="23" t="s">
        <v>24</v>
      </c>
      <c r="C466" s="24" t="s">
        <v>25</v>
      </c>
      <c r="D466" s="23" t="s">
        <v>26</v>
      </c>
      <c r="E466" s="25">
        <v>1.7</v>
      </c>
      <c r="F466" s="25">
        <v>0.24160400000000001</v>
      </c>
    </row>
    <row r="467" spans="1:7" s="21" customFormat="1" outlineLevel="1">
      <c r="A467" s="35" t="s">
        <v>546</v>
      </c>
      <c r="B467" s="36" t="s">
        <v>58</v>
      </c>
      <c r="C467" s="37" t="s">
        <v>59</v>
      </c>
      <c r="D467" s="36" t="s">
        <v>26</v>
      </c>
      <c r="E467" s="38">
        <v>0.46</v>
      </c>
      <c r="F467" s="38">
        <v>6.5375000000000003E-2</v>
      </c>
    </row>
    <row r="468" spans="1:7" s="21" customFormat="1" outlineLevel="1">
      <c r="A468" s="35" t="s">
        <v>547</v>
      </c>
      <c r="B468" s="36" t="s">
        <v>122</v>
      </c>
      <c r="C468" s="37" t="s">
        <v>123</v>
      </c>
      <c r="D468" s="36" t="s">
        <v>26</v>
      </c>
      <c r="E468" s="38">
        <v>1.39</v>
      </c>
      <c r="F468" s="38">
        <v>0.197547</v>
      </c>
    </row>
    <row r="469" spans="1:7" s="21" customFormat="1" ht="24" outlineLevel="1">
      <c r="A469" s="35" t="s">
        <v>548</v>
      </c>
      <c r="B469" s="36" t="s">
        <v>125</v>
      </c>
      <c r="C469" s="37" t="s">
        <v>126</v>
      </c>
      <c r="D469" s="36" t="s">
        <v>26</v>
      </c>
      <c r="E469" s="38">
        <v>1.26</v>
      </c>
      <c r="F469" s="38">
        <v>0.17907100000000001</v>
      </c>
    </row>
    <row r="470" spans="1:7" s="1" customFormat="1" ht="63.75">
      <c r="A470" s="12" t="s">
        <v>549</v>
      </c>
      <c r="B470" s="13" t="s">
        <v>128</v>
      </c>
      <c r="C470" s="13" t="s">
        <v>550</v>
      </c>
      <c r="D470" s="14" t="s">
        <v>130</v>
      </c>
      <c r="E470" s="71">
        <v>0.17100000000000001</v>
      </c>
      <c r="F470" s="72"/>
      <c r="G470" s="15"/>
    </row>
    <row r="471" spans="1:7" s="16" customFormat="1" outlineLevel="1">
      <c r="A471" s="17" t="s">
        <v>551</v>
      </c>
      <c r="B471" s="18" t="s">
        <v>4</v>
      </c>
      <c r="C471" s="19" t="s">
        <v>49</v>
      </c>
      <c r="D471" s="18" t="s">
        <v>22</v>
      </c>
      <c r="E471" s="20">
        <v>41.6</v>
      </c>
      <c r="F471" s="20">
        <v>7.1135999999999999</v>
      </c>
    </row>
    <row r="472" spans="1:7" s="26" customFormat="1" outlineLevel="1">
      <c r="A472" s="31" t="s">
        <v>552</v>
      </c>
      <c r="B472" s="32" t="s">
        <v>20</v>
      </c>
      <c r="C472" s="33" t="s">
        <v>21</v>
      </c>
      <c r="D472" s="32" t="s">
        <v>22</v>
      </c>
      <c r="E472" s="34">
        <v>13.77</v>
      </c>
      <c r="F472" s="34">
        <v>2.3546999999999998</v>
      </c>
    </row>
    <row r="473" spans="1:7" s="21" customFormat="1" outlineLevel="1">
      <c r="A473" s="22" t="s">
        <v>553</v>
      </c>
      <c r="B473" s="23" t="s">
        <v>24</v>
      </c>
      <c r="C473" s="24" t="s">
        <v>25</v>
      </c>
      <c r="D473" s="23" t="s">
        <v>26</v>
      </c>
      <c r="E473" s="25">
        <v>2.3199999999999998</v>
      </c>
      <c r="F473" s="25">
        <v>0.39672000000000002</v>
      </c>
    </row>
    <row r="474" spans="1:7" s="21" customFormat="1" outlineLevel="1">
      <c r="A474" s="35" t="s">
        <v>554</v>
      </c>
      <c r="B474" s="36" t="s">
        <v>58</v>
      </c>
      <c r="C474" s="37" t="s">
        <v>59</v>
      </c>
      <c r="D474" s="36" t="s">
        <v>26</v>
      </c>
      <c r="E474" s="38">
        <v>1.43</v>
      </c>
      <c r="F474" s="38">
        <v>0.24453</v>
      </c>
    </row>
    <row r="475" spans="1:7" s="21" customFormat="1" outlineLevel="1">
      <c r="A475" s="35" t="s">
        <v>555</v>
      </c>
      <c r="B475" s="36" t="s">
        <v>136</v>
      </c>
      <c r="C475" s="37" t="s">
        <v>137</v>
      </c>
      <c r="D475" s="36" t="s">
        <v>26</v>
      </c>
      <c r="E475" s="38">
        <v>4.09</v>
      </c>
      <c r="F475" s="38">
        <v>0.69938999999999996</v>
      </c>
    </row>
    <row r="476" spans="1:7" s="21" customFormat="1" outlineLevel="1">
      <c r="A476" s="35" t="s">
        <v>556</v>
      </c>
      <c r="B476" s="36" t="s">
        <v>139</v>
      </c>
      <c r="C476" s="37" t="s">
        <v>140</v>
      </c>
      <c r="D476" s="36" t="s">
        <v>26</v>
      </c>
      <c r="E476" s="38">
        <v>0.92</v>
      </c>
      <c r="F476" s="38">
        <v>0.15731999999999999</v>
      </c>
    </row>
    <row r="477" spans="1:7" s="21" customFormat="1" ht="24" outlineLevel="1">
      <c r="A477" s="35" t="s">
        <v>557</v>
      </c>
      <c r="B477" s="36" t="s">
        <v>142</v>
      </c>
      <c r="C477" s="37" t="s">
        <v>143</v>
      </c>
      <c r="D477" s="36" t="s">
        <v>26</v>
      </c>
      <c r="E477" s="38">
        <v>5.01</v>
      </c>
      <c r="F477" s="38">
        <v>0.85670999999999997</v>
      </c>
    </row>
    <row r="478" spans="1:7" s="26" customFormat="1" outlineLevel="1">
      <c r="A478" s="27" t="s">
        <v>558</v>
      </c>
      <c r="B478" s="28" t="s">
        <v>79</v>
      </c>
      <c r="C478" s="29" t="s">
        <v>80</v>
      </c>
      <c r="D478" s="28" t="s">
        <v>81</v>
      </c>
      <c r="E478" s="30">
        <v>10.5</v>
      </c>
      <c r="F478" s="30">
        <v>1.7955000000000001</v>
      </c>
    </row>
    <row r="479" spans="1:7" s="26" customFormat="1" outlineLevel="1">
      <c r="A479" s="39" t="s">
        <v>559</v>
      </c>
      <c r="B479" s="40" t="s">
        <v>106</v>
      </c>
      <c r="C479" s="41" t="s">
        <v>107</v>
      </c>
      <c r="D479" s="40" t="s">
        <v>81</v>
      </c>
      <c r="E479" s="42">
        <v>68.885999999999996</v>
      </c>
      <c r="F479" s="42">
        <v>11.779500000000001</v>
      </c>
      <c r="G479" s="26">
        <f>171*0.152-14.212</f>
        <v>11.780000000000001</v>
      </c>
    </row>
    <row r="480" spans="1:7" s="1" customFormat="1">
      <c r="A480" s="12" t="s">
        <v>560</v>
      </c>
      <c r="B480" s="13" t="s">
        <v>34</v>
      </c>
      <c r="C480" s="13" t="s">
        <v>35</v>
      </c>
      <c r="D480" s="14" t="s">
        <v>36</v>
      </c>
      <c r="E480" s="71">
        <v>9.0999999999999998E-2</v>
      </c>
      <c r="F480" s="72"/>
      <c r="G480" s="15"/>
    </row>
    <row r="481" spans="1:7" s="16" customFormat="1" outlineLevel="1">
      <c r="A481" s="17" t="s">
        <v>561</v>
      </c>
      <c r="B481" s="18" t="s">
        <v>20</v>
      </c>
      <c r="C481" s="19" t="s">
        <v>21</v>
      </c>
      <c r="D481" s="18" t="s">
        <v>22</v>
      </c>
      <c r="E481" s="20">
        <v>0.57999999999999996</v>
      </c>
      <c r="F481" s="20">
        <v>5.2780000000000001E-2</v>
      </c>
    </row>
    <row r="482" spans="1:7" s="21" customFormat="1" outlineLevel="1">
      <c r="A482" s="22" t="s">
        <v>562</v>
      </c>
      <c r="B482" s="23" t="s">
        <v>39</v>
      </c>
      <c r="C482" s="24" t="s">
        <v>40</v>
      </c>
      <c r="D482" s="23" t="s">
        <v>26</v>
      </c>
      <c r="E482" s="25">
        <v>0.28999999999999998</v>
      </c>
      <c r="F482" s="25">
        <v>2.639E-2</v>
      </c>
    </row>
    <row r="483" spans="1:7" s="26" customFormat="1" outlineLevel="1">
      <c r="A483" s="27" t="s">
        <v>563</v>
      </c>
      <c r="B483" s="28" t="s">
        <v>42</v>
      </c>
      <c r="C483" s="29" t="s">
        <v>43</v>
      </c>
      <c r="D483" s="28" t="s">
        <v>36</v>
      </c>
      <c r="E483" s="30">
        <v>1.03</v>
      </c>
      <c r="F483" s="30">
        <v>9.3729999999999994E-2</v>
      </c>
    </row>
    <row r="484" spans="1:7" s="1" customFormat="1" ht="38.25">
      <c r="A484" s="12" t="s">
        <v>564</v>
      </c>
      <c r="B484" s="13" t="s">
        <v>45</v>
      </c>
      <c r="C484" s="13" t="s">
        <v>46</v>
      </c>
      <c r="D484" s="14" t="s">
        <v>47</v>
      </c>
      <c r="E484" s="71">
        <v>0.152</v>
      </c>
      <c r="F484" s="72"/>
      <c r="G484" s="15"/>
    </row>
    <row r="485" spans="1:7" s="16" customFormat="1" outlineLevel="1">
      <c r="A485" s="17" t="s">
        <v>565</v>
      </c>
      <c r="B485" s="18" t="s">
        <v>4</v>
      </c>
      <c r="C485" s="19" t="s">
        <v>49</v>
      </c>
      <c r="D485" s="18" t="s">
        <v>22</v>
      </c>
      <c r="E485" s="20">
        <v>16.63</v>
      </c>
      <c r="F485" s="20">
        <v>2.5278</v>
      </c>
    </row>
    <row r="486" spans="1:7" s="26" customFormat="1" outlineLevel="1">
      <c r="A486" s="31" t="s">
        <v>566</v>
      </c>
      <c r="B486" s="32" t="s">
        <v>20</v>
      </c>
      <c r="C486" s="33" t="s">
        <v>21</v>
      </c>
      <c r="D486" s="32" t="s">
        <v>22</v>
      </c>
      <c r="E486" s="34">
        <v>9.3800000000000008</v>
      </c>
      <c r="F486" s="34">
        <v>1.4258</v>
      </c>
    </row>
    <row r="487" spans="1:7" s="21" customFormat="1" outlineLevel="1">
      <c r="A487" s="22" t="s">
        <v>567</v>
      </c>
      <c r="B487" s="23" t="s">
        <v>52</v>
      </c>
      <c r="C487" s="24" t="s">
        <v>53</v>
      </c>
      <c r="D487" s="23" t="s">
        <v>26</v>
      </c>
      <c r="E487" s="25">
        <v>1.44</v>
      </c>
      <c r="F487" s="25">
        <v>0.21887999999999999</v>
      </c>
    </row>
    <row r="488" spans="1:7" s="21" customFormat="1" outlineLevel="1">
      <c r="A488" s="35" t="s">
        <v>568</v>
      </c>
      <c r="B488" s="36" t="s">
        <v>55</v>
      </c>
      <c r="C488" s="37" t="s">
        <v>56</v>
      </c>
      <c r="D488" s="36" t="s">
        <v>26</v>
      </c>
      <c r="E488" s="38">
        <v>0.24</v>
      </c>
      <c r="F488" s="38">
        <v>3.6479999999999999E-2</v>
      </c>
    </row>
    <row r="489" spans="1:7" s="21" customFormat="1" outlineLevel="1">
      <c r="A489" s="35" t="s">
        <v>569</v>
      </c>
      <c r="B489" s="36" t="s">
        <v>58</v>
      </c>
      <c r="C489" s="37" t="s">
        <v>59</v>
      </c>
      <c r="D489" s="36" t="s">
        <v>26</v>
      </c>
      <c r="E489" s="38">
        <v>0.5</v>
      </c>
      <c r="F489" s="38">
        <v>7.5999999999999998E-2</v>
      </c>
    </row>
    <row r="490" spans="1:7" s="21" customFormat="1" outlineLevel="1">
      <c r="A490" s="35" t="s">
        <v>570</v>
      </c>
      <c r="B490" s="36" t="s">
        <v>61</v>
      </c>
      <c r="C490" s="37" t="s">
        <v>62</v>
      </c>
      <c r="D490" s="36" t="s">
        <v>26</v>
      </c>
      <c r="E490" s="38">
        <v>0.12</v>
      </c>
      <c r="F490" s="38">
        <v>1.8239999999999999E-2</v>
      </c>
    </row>
    <row r="491" spans="1:7" s="21" customFormat="1" outlineLevel="1">
      <c r="A491" s="35" t="s">
        <v>571</v>
      </c>
      <c r="B491" s="36" t="s">
        <v>64</v>
      </c>
      <c r="C491" s="37" t="s">
        <v>65</v>
      </c>
      <c r="D491" s="36" t="s">
        <v>26</v>
      </c>
      <c r="E491" s="38">
        <v>1.44</v>
      </c>
      <c r="F491" s="38">
        <v>0.21887999999999999</v>
      </c>
    </row>
    <row r="492" spans="1:7" s="21" customFormat="1" ht="24" outlineLevel="1">
      <c r="A492" s="35" t="s">
        <v>572</v>
      </c>
      <c r="B492" s="36" t="s">
        <v>67</v>
      </c>
      <c r="C492" s="37" t="s">
        <v>68</v>
      </c>
      <c r="D492" s="36" t="s">
        <v>26</v>
      </c>
      <c r="E492" s="38">
        <v>3.08</v>
      </c>
      <c r="F492" s="38">
        <v>0.46816000000000002</v>
      </c>
    </row>
    <row r="493" spans="1:7" s="21" customFormat="1" ht="24" outlineLevel="1">
      <c r="A493" s="35" t="s">
        <v>573</v>
      </c>
      <c r="B493" s="36" t="s">
        <v>70</v>
      </c>
      <c r="C493" s="37" t="s">
        <v>71</v>
      </c>
      <c r="D493" s="36" t="s">
        <v>26</v>
      </c>
      <c r="E493" s="38">
        <v>1.37</v>
      </c>
      <c r="F493" s="38">
        <v>0.20824000000000001</v>
      </c>
    </row>
    <row r="494" spans="1:7" s="21" customFormat="1" ht="24" outlineLevel="1">
      <c r="A494" s="35" t="s">
        <v>574</v>
      </c>
      <c r="B494" s="36" t="s">
        <v>73</v>
      </c>
      <c r="C494" s="37" t="s">
        <v>74</v>
      </c>
      <c r="D494" s="36" t="s">
        <v>26</v>
      </c>
      <c r="E494" s="38">
        <v>1.55</v>
      </c>
      <c r="F494" s="38">
        <v>0.2356</v>
      </c>
    </row>
    <row r="495" spans="1:7" s="26" customFormat="1" ht="24" outlineLevel="1">
      <c r="A495" s="27" t="s">
        <v>575</v>
      </c>
      <c r="B495" s="28" t="s">
        <v>76</v>
      </c>
      <c r="C495" s="29" t="s">
        <v>77</v>
      </c>
      <c r="D495" s="28" t="s">
        <v>36</v>
      </c>
      <c r="E495" s="30">
        <v>96.6</v>
      </c>
      <c r="F495" s="30">
        <v>14.683199999999999</v>
      </c>
    </row>
    <row r="496" spans="1:7" s="26" customFormat="1" outlineLevel="1">
      <c r="A496" s="39" t="s">
        <v>576</v>
      </c>
      <c r="B496" s="40" t="s">
        <v>79</v>
      </c>
      <c r="C496" s="41" t="s">
        <v>80</v>
      </c>
      <c r="D496" s="40" t="s">
        <v>81</v>
      </c>
      <c r="E496" s="42">
        <v>0.9</v>
      </c>
      <c r="F496" s="42">
        <v>0.1368</v>
      </c>
    </row>
    <row r="497" spans="1:7" s="26" customFormat="1" outlineLevel="1">
      <c r="A497" s="39" t="s">
        <v>577</v>
      </c>
      <c r="B497" s="40" t="s">
        <v>83</v>
      </c>
      <c r="C497" s="41" t="s">
        <v>84</v>
      </c>
      <c r="D497" s="40" t="s">
        <v>36</v>
      </c>
      <c r="E497" s="42">
        <v>1.0800000000000001E-2</v>
      </c>
      <c r="F497" s="42">
        <v>1.642E-3</v>
      </c>
    </row>
    <row r="498" spans="1:7" s="1" customFormat="1" ht="38.25">
      <c r="A498" s="12" t="s">
        <v>578</v>
      </c>
      <c r="B498" s="13" t="s">
        <v>86</v>
      </c>
      <c r="C498" s="13" t="s">
        <v>87</v>
      </c>
      <c r="D498" s="14" t="s">
        <v>47</v>
      </c>
      <c r="E498" s="71">
        <v>0.152</v>
      </c>
      <c r="F498" s="72"/>
      <c r="G498" s="15"/>
    </row>
    <row r="499" spans="1:7" s="16" customFormat="1" outlineLevel="1">
      <c r="A499" s="17" t="s">
        <v>579</v>
      </c>
      <c r="B499" s="18" t="s">
        <v>4</v>
      </c>
      <c r="C499" s="19" t="s">
        <v>49</v>
      </c>
      <c r="D499" s="18" t="s">
        <v>22</v>
      </c>
      <c r="E499" s="20">
        <v>1.1599999999999999</v>
      </c>
      <c r="F499" s="20">
        <v>0.17632</v>
      </c>
    </row>
    <row r="500" spans="1:7" s="26" customFormat="1" outlineLevel="1">
      <c r="A500" s="31" t="s">
        <v>580</v>
      </c>
      <c r="B500" s="32" t="s">
        <v>20</v>
      </c>
      <c r="C500" s="33" t="s">
        <v>21</v>
      </c>
      <c r="D500" s="32" t="s">
        <v>22</v>
      </c>
      <c r="E500" s="34">
        <v>0.72</v>
      </c>
      <c r="F500" s="34">
        <v>0.10944</v>
      </c>
    </row>
    <row r="501" spans="1:7" s="21" customFormat="1" outlineLevel="1">
      <c r="A501" s="22" t="s">
        <v>581</v>
      </c>
      <c r="B501" s="23" t="s">
        <v>52</v>
      </c>
      <c r="C501" s="24" t="s">
        <v>53</v>
      </c>
      <c r="D501" s="23" t="s">
        <v>26</v>
      </c>
      <c r="E501" s="25">
        <v>0.36</v>
      </c>
      <c r="F501" s="25">
        <v>5.4719999999999998E-2</v>
      </c>
    </row>
    <row r="502" spans="1:7" s="21" customFormat="1" outlineLevel="1">
      <c r="A502" s="35" t="s">
        <v>582</v>
      </c>
      <c r="B502" s="36" t="s">
        <v>55</v>
      </c>
      <c r="C502" s="37" t="s">
        <v>56</v>
      </c>
      <c r="D502" s="36" t="s">
        <v>26</v>
      </c>
      <c r="E502" s="38">
        <v>0.06</v>
      </c>
      <c r="F502" s="38">
        <v>9.1199999999999996E-3</v>
      </c>
    </row>
    <row r="503" spans="1:7" s="21" customFormat="1" outlineLevel="1">
      <c r="A503" s="35" t="s">
        <v>583</v>
      </c>
      <c r="B503" s="36" t="s">
        <v>61</v>
      </c>
      <c r="C503" s="37" t="s">
        <v>62</v>
      </c>
      <c r="D503" s="36" t="s">
        <v>26</v>
      </c>
      <c r="E503" s="38">
        <v>0.03</v>
      </c>
      <c r="F503" s="38">
        <v>4.5599999999999998E-3</v>
      </c>
    </row>
    <row r="504" spans="1:7" s="21" customFormat="1" outlineLevel="1">
      <c r="A504" s="35" t="s">
        <v>584</v>
      </c>
      <c r="B504" s="36" t="s">
        <v>64</v>
      </c>
      <c r="C504" s="37" t="s">
        <v>65</v>
      </c>
      <c r="D504" s="36" t="s">
        <v>26</v>
      </c>
      <c r="E504" s="38">
        <v>0.36</v>
      </c>
      <c r="F504" s="38">
        <v>5.4719999999999998E-2</v>
      </c>
    </row>
    <row r="505" spans="1:7" s="26" customFormat="1" ht="24" outlineLevel="1">
      <c r="A505" s="27" t="s">
        <v>585</v>
      </c>
      <c r="B505" s="28" t="s">
        <v>76</v>
      </c>
      <c r="C505" s="29" t="s">
        <v>77</v>
      </c>
      <c r="D505" s="28" t="s">
        <v>36</v>
      </c>
      <c r="E505" s="30">
        <v>24.22</v>
      </c>
      <c r="F505" s="30">
        <v>3.6814</v>
      </c>
    </row>
    <row r="506" spans="1:7" s="26" customFormat="1" outlineLevel="1">
      <c r="A506" s="39" t="s">
        <v>586</v>
      </c>
      <c r="B506" s="40" t="s">
        <v>83</v>
      </c>
      <c r="C506" s="41" t="s">
        <v>84</v>
      </c>
      <c r="D506" s="40" t="s">
        <v>36</v>
      </c>
      <c r="E506" s="42">
        <v>2.8E-3</v>
      </c>
      <c r="F506" s="42">
        <v>4.26E-4</v>
      </c>
    </row>
    <row r="507" spans="1:7" s="1" customFormat="1">
      <c r="A507" s="12" t="s">
        <v>587</v>
      </c>
      <c r="B507" s="13" t="s">
        <v>97</v>
      </c>
      <c r="C507" s="13" t="s">
        <v>98</v>
      </c>
      <c r="D507" s="14" t="s">
        <v>99</v>
      </c>
      <c r="E507" s="71">
        <v>0.19</v>
      </c>
      <c r="F507" s="72"/>
      <c r="G507" s="15"/>
    </row>
    <row r="508" spans="1:7" s="16" customFormat="1" outlineLevel="1">
      <c r="A508" s="17" t="s">
        <v>588</v>
      </c>
      <c r="B508" s="18" t="s">
        <v>20</v>
      </c>
      <c r="C508" s="19" t="s">
        <v>21</v>
      </c>
      <c r="D508" s="18" t="s">
        <v>22</v>
      </c>
      <c r="E508" s="20">
        <v>0.7</v>
      </c>
      <c r="F508" s="20">
        <v>0.13300000000000001</v>
      </c>
    </row>
    <row r="509" spans="1:7" s="21" customFormat="1" outlineLevel="1">
      <c r="A509" s="22" t="s">
        <v>589</v>
      </c>
      <c r="B509" s="23" t="s">
        <v>24</v>
      </c>
      <c r="C509" s="24" t="s">
        <v>25</v>
      </c>
      <c r="D509" s="23" t="s">
        <v>26</v>
      </c>
      <c r="E509" s="25">
        <v>0.21</v>
      </c>
      <c r="F509" s="25">
        <v>3.9899999999999998E-2</v>
      </c>
    </row>
    <row r="510" spans="1:7" s="21" customFormat="1" outlineLevel="1">
      <c r="A510" s="35" t="s">
        <v>590</v>
      </c>
      <c r="B510" s="36" t="s">
        <v>103</v>
      </c>
      <c r="C510" s="37" t="s">
        <v>104</v>
      </c>
      <c r="D510" s="36" t="s">
        <v>26</v>
      </c>
      <c r="E510" s="38">
        <v>0.49</v>
      </c>
      <c r="F510" s="38">
        <v>9.3100000000000002E-2</v>
      </c>
    </row>
    <row r="511" spans="1:7" s="26" customFormat="1" outlineLevel="1">
      <c r="A511" s="27" t="s">
        <v>591</v>
      </c>
      <c r="B511" s="28" t="s">
        <v>106</v>
      </c>
      <c r="C511" s="29" t="s">
        <v>107</v>
      </c>
      <c r="D511" s="28" t="s">
        <v>81</v>
      </c>
      <c r="E511" s="30">
        <v>12.6</v>
      </c>
      <c r="F511" s="30">
        <v>2.3940000000000001</v>
      </c>
    </row>
    <row r="512" spans="1:7" s="1" customFormat="1">
      <c r="A512" s="12" t="s">
        <v>592</v>
      </c>
      <c r="B512" s="13" t="s">
        <v>109</v>
      </c>
      <c r="C512" s="13" t="s">
        <v>110</v>
      </c>
      <c r="D512" s="14" t="s">
        <v>99</v>
      </c>
      <c r="E512" s="71">
        <v>-0.19</v>
      </c>
      <c r="F512" s="72"/>
      <c r="G512" s="15"/>
    </row>
    <row r="513" spans="1:7" s="26" customFormat="1" outlineLevel="1">
      <c r="A513" s="27" t="s">
        <v>593</v>
      </c>
      <c r="B513" s="28" t="s">
        <v>106</v>
      </c>
      <c r="C513" s="29" t="s">
        <v>107</v>
      </c>
      <c r="D513" s="28" t="s">
        <v>81</v>
      </c>
      <c r="E513" s="30">
        <v>6.5</v>
      </c>
      <c r="F513" s="30">
        <v>-1.2350000000000001</v>
      </c>
    </row>
    <row r="514" spans="1:7" ht="15.75" customHeight="1">
      <c r="A514" s="85" t="s">
        <v>594</v>
      </c>
      <c r="B514" s="86"/>
      <c r="C514" s="86"/>
      <c r="D514" s="86"/>
      <c r="E514" s="86"/>
      <c r="F514" s="87"/>
      <c r="G514" s="11"/>
    </row>
    <row r="515" spans="1:7" s="1" customFormat="1">
      <c r="A515" s="12" t="s">
        <v>595</v>
      </c>
      <c r="B515" s="13" t="s">
        <v>16</v>
      </c>
      <c r="C515" s="13" t="s">
        <v>17</v>
      </c>
      <c r="D515" s="14" t="s">
        <v>18</v>
      </c>
      <c r="E515" s="71">
        <v>0.85</v>
      </c>
      <c r="F515" s="72"/>
      <c r="G515" s="15"/>
    </row>
    <row r="516" spans="1:7" s="16" customFormat="1" outlineLevel="1">
      <c r="A516" s="17" t="s">
        <v>596</v>
      </c>
      <c r="B516" s="18" t="s">
        <v>20</v>
      </c>
      <c r="C516" s="19" t="s">
        <v>21</v>
      </c>
      <c r="D516" s="18" t="s">
        <v>22</v>
      </c>
      <c r="E516" s="20">
        <v>0.15</v>
      </c>
      <c r="F516" s="20">
        <v>0.1275</v>
      </c>
    </row>
    <row r="517" spans="1:7" s="21" customFormat="1" outlineLevel="1">
      <c r="A517" s="22" t="s">
        <v>597</v>
      </c>
      <c r="B517" s="23" t="s">
        <v>24</v>
      </c>
      <c r="C517" s="24" t="s">
        <v>25</v>
      </c>
      <c r="D517" s="23" t="s">
        <v>26</v>
      </c>
      <c r="E517" s="25">
        <v>0.15</v>
      </c>
      <c r="F517" s="25">
        <v>0.1275</v>
      </c>
    </row>
    <row r="518" spans="1:7" s="1" customFormat="1">
      <c r="A518" s="12" t="s">
        <v>598</v>
      </c>
      <c r="B518" s="13" t="s">
        <v>28</v>
      </c>
      <c r="C518" s="13" t="s">
        <v>29</v>
      </c>
      <c r="D518" s="14" t="s">
        <v>18</v>
      </c>
      <c r="E518" s="71">
        <v>0.85</v>
      </c>
      <c r="F518" s="72"/>
      <c r="G518" s="15"/>
    </row>
    <row r="519" spans="1:7" s="16" customFormat="1" outlineLevel="1">
      <c r="A519" s="17" t="s">
        <v>599</v>
      </c>
      <c r="B519" s="18" t="s">
        <v>20</v>
      </c>
      <c r="C519" s="19" t="s">
        <v>21</v>
      </c>
      <c r="D519" s="18" t="s">
        <v>22</v>
      </c>
      <c r="E519" s="20">
        <v>1.48</v>
      </c>
      <c r="F519" s="20">
        <v>1.258</v>
      </c>
    </row>
    <row r="520" spans="1:7" s="21" customFormat="1" outlineLevel="1">
      <c r="A520" s="22" t="s">
        <v>600</v>
      </c>
      <c r="B520" s="23" t="s">
        <v>32</v>
      </c>
      <c r="C520" s="24" t="s">
        <v>33</v>
      </c>
      <c r="D520" s="23" t="s">
        <v>26</v>
      </c>
      <c r="E520" s="25">
        <v>1.48</v>
      </c>
      <c r="F520" s="25">
        <v>1.258</v>
      </c>
    </row>
    <row r="521" spans="1:7" s="1" customFormat="1">
      <c r="A521" s="12" t="s">
        <v>601</v>
      </c>
      <c r="B521" s="13" t="s">
        <v>34</v>
      </c>
      <c r="C521" s="13" t="s">
        <v>35</v>
      </c>
      <c r="D521" s="14" t="s">
        <v>36</v>
      </c>
      <c r="E521" s="71">
        <v>0.40799999999999997</v>
      </c>
      <c r="F521" s="72"/>
      <c r="G521" s="15"/>
    </row>
    <row r="522" spans="1:7" s="16" customFormat="1" outlineLevel="1">
      <c r="A522" s="17" t="s">
        <v>602</v>
      </c>
      <c r="B522" s="18" t="s">
        <v>20</v>
      </c>
      <c r="C522" s="19" t="s">
        <v>21</v>
      </c>
      <c r="D522" s="18" t="s">
        <v>22</v>
      </c>
      <c r="E522" s="20">
        <v>0.57999999999999996</v>
      </c>
      <c r="F522" s="20">
        <v>0.23663999999999999</v>
      </c>
    </row>
    <row r="523" spans="1:7" s="21" customFormat="1" outlineLevel="1">
      <c r="A523" s="22" t="s">
        <v>603</v>
      </c>
      <c r="B523" s="23" t="s">
        <v>39</v>
      </c>
      <c r="C523" s="24" t="s">
        <v>40</v>
      </c>
      <c r="D523" s="23" t="s">
        <v>26</v>
      </c>
      <c r="E523" s="25">
        <v>0.28999999999999998</v>
      </c>
      <c r="F523" s="25">
        <v>0.11831999999999999</v>
      </c>
    </row>
    <row r="524" spans="1:7" s="26" customFormat="1" outlineLevel="1">
      <c r="A524" s="27" t="s">
        <v>604</v>
      </c>
      <c r="B524" s="28" t="s">
        <v>42</v>
      </c>
      <c r="C524" s="29" t="s">
        <v>43</v>
      </c>
      <c r="D524" s="28" t="s">
        <v>36</v>
      </c>
      <c r="E524" s="30">
        <v>1.03</v>
      </c>
      <c r="F524" s="30">
        <v>0.42024</v>
      </c>
    </row>
    <row r="525" spans="1:7" s="1" customFormat="1" ht="38.25">
      <c r="A525" s="12" t="s">
        <v>605</v>
      </c>
      <c r="B525" s="13" t="s">
        <v>45</v>
      </c>
      <c r="C525" s="13" t="s">
        <v>46</v>
      </c>
      <c r="D525" s="14" t="s">
        <v>47</v>
      </c>
      <c r="E525" s="71">
        <v>0.68</v>
      </c>
      <c r="F525" s="72"/>
      <c r="G525" s="15"/>
    </row>
    <row r="526" spans="1:7" s="16" customFormat="1" outlineLevel="1">
      <c r="A526" s="17" t="s">
        <v>606</v>
      </c>
      <c r="B526" s="18" t="s">
        <v>4</v>
      </c>
      <c r="C526" s="19" t="s">
        <v>49</v>
      </c>
      <c r="D526" s="18" t="s">
        <v>22</v>
      </c>
      <c r="E526" s="20">
        <v>16.63</v>
      </c>
      <c r="F526" s="20">
        <v>11.308400000000001</v>
      </c>
    </row>
    <row r="527" spans="1:7" s="26" customFormat="1" outlineLevel="1">
      <c r="A527" s="31" t="s">
        <v>607</v>
      </c>
      <c r="B527" s="32" t="s">
        <v>20</v>
      </c>
      <c r="C527" s="33" t="s">
        <v>21</v>
      </c>
      <c r="D527" s="32" t="s">
        <v>22</v>
      </c>
      <c r="E527" s="34">
        <v>9.3800000000000008</v>
      </c>
      <c r="F527" s="34">
        <v>6.3784000000000001</v>
      </c>
    </row>
    <row r="528" spans="1:7" s="21" customFormat="1" outlineLevel="1">
      <c r="A528" s="22" t="s">
        <v>608</v>
      </c>
      <c r="B528" s="23" t="s">
        <v>52</v>
      </c>
      <c r="C528" s="24" t="s">
        <v>53</v>
      </c>
      <c r="D528" s="23" t="s">
        <v>26</v>
      </c>
      <c r="E528" s="25">
        <v>1.44</v>
      </c>
      <c r="F528" s="25">
        <v>0.97919999999999996</v>
      </c>
    </row>
    <row r="529" spans="1:7" s="21" customFormat="1" outlineLevel="1">
      <c r="A529" s="35" t="s">
        <v>609</v>
      </c>
      <c r="B529" s="36" t="s">
        <v>55</v>
      </c>
      <c r="C529" s="37" t="s">
        <v>56</v>
      </c>
      <c r="D529" s="36" t="s">
        <v>26</v>
      </c>
      <c r="E529" s="38">
        <v>0.24</v>
      </c>
      <c r="F529" s="38">
        <v>0.16320000000000001</v>
      </c>
    </row>
    <row r="530" spans="1:7" s="21" customFormat="1" outlineLevel="1">
      <c r="A530" s="35" t="s">
        <v>610</v>
      </c>
      <c r="B530" s="36" t="s">
        <v>58</v>
      </c>
      <c r="C530" s="37" t="s">
        <v>59</v>
      </c>
      <c r="D530" s="36" t="s">
        <v>26</v>
      </c>
      <c r="E530" s="38">
        <v>0.5</v>
      </c>
      <c r="F530" s="38">
        <v>0.34</v>
      </c>
    </row>
    <row r="531" spans="1:7" s="21" customFormat="1" outlineLevel="1">
      <c r="A531" s="35" t="s">
        <v>611</v>
      </c>
      <c r="B531" s="36" t="s">
        <v>61</v>
      </c>
      <c r="C531" s="37" t="s">
        <v>62</v>
      </c>
      <c r="D531" s="36" t="s">
        <v>26</v>
      </c>
      <c r="E531" s="38">
        <v>0.12</v>
      </c>
      <c r="F531" s="38">
        <v>8.1600000000000006E-2</v>
      </c>
    </row>
    <row r="532" spans="1:7" s="21" customFormat="1" outlineLevel="1">
      <c r="A532" s="35" t="s">
        <v>612</v>
      </c>
      <c r="B532" s="36" t="s">
        <v>64</v>
      </c>
      <c r="C532" s="37" t="s">
        <v>65</v>
      </c>
      <c r="D532" s="36" t="s">
        <v>26</v>
      </c>
      <c r="E532" s="38">
        <v>1.44</v>
      </c>
      <c r="F532" s="38">
        <v>0.97919999999999996</v>
      </c>
    </row>
    <row r="533" spans="1:7" s="21" customFormat="1" ht="24" outlineLevel="1">
      <c r="A533" s="35" t="s">
        <v>613</v>
      </c>
      <c r="B533" s="36" t="s">
        <v>67</v>
      </c>
      <c r="C533" s="37" t="s">
        <v>68</v>
      </c>
      <c r="D533" s="36" t="s">
        <v>26</v>
      </c>
      <c r="E533" s="38">
        <v>3.08</v>
      </c>
      <c r="F533" s="38">
        <v>2.0943999999999998</v>
      </c>
    </row>
    <row r="534" spans="1:7" s="21" customFormat="1" ht="24" outlineLevel="1">
      <c r="A534" s="35" t="s">
        <v>614</v>
      </c>
      <c r="B534" s="36" t="s">
        <v>70</v>
      </c>
      <c r="C534" s="37" t="s">
        <v>71</v>
      </c>
      <c r="D534" s="36" t="s">
        <v>26</v>
      </c>
      <c r="E534" s="38">
        <v>1.37</v>
      </c>
      <c r="F534" s="38">
        <v>0.93159999999999998</v>
      </c>
    </row>
    <row r="535" spans="1:7" s="21" customFormat="1" ht="24" outlineLevel="1">
      <c r="A535" s="35" t="s">
        <v>615</v>
      </c>
      <c r="B535" s="36" t="s">
        <v>73</v>
      </c>
      <c r="C535" s="37" t="s">
        <v>74</v>
      </c>
      <c r="D535" s="36" t="s">
        <v>26</v>
      </c>
      <c r="E535" s="38">
        <v>1.55</v>
      </c>
      <c r="F535" s="38">
        <v>1.054</v>
      </c>
    </row>
    <row r="536" spans="1:7" s="26" customFormat="1" ht="24" outlineLevel="1">
      <c r="A536" s="27" t="s">
        <v>616</v>
      </c>
      <c r="B536" s="28" t="s">
        <v>76</v>
      </c>
      <c r="C536" s="29" t="s">
        <v>77</v>
      </c>
      <c r="D536" s="28" t="s">
        <v>36</v>
      </c>
      <c r="E536" s="30">
        <v>96.6</v>
      </c>
      <c r="F536" s="30">
        <v>65.688000000000002</v>
      </c>
    </row>
    <row r="537" spans="1:7" s="26" customFormat="1" outlineLevel="1">
      <c r="A537" s="39" t="s">
        <v>617</v>
      </c>
      <c r="B537" s="40" t="s">
        <v>79</v>
      </c>
      <c r="C537" s="41" t="s">
        <v>80</v>
      </c>
      <c r="D537" s="40" t="s">
        <v>81</v>
      </c>
      <c r="E537" s="42">
        <v>0.9</v>
      </c>
      <c r="F537" s="42">
        <v>0.61199999999999999</v>
      </c>
    </row>
    <row r="538" spans="1:7" s="26" customFormat="1" outlineLevel="1">
      <c r="A538" s="39" t="s">
        <v>618</v>
      </c>
      <c r="B538" s="40" t="s">
        <v>83</v>
      </c>
      <c r="C538" s="41" t="s">
        <v>84</v>
      </c>
      <c r="D538" s="40" t="s">
        <v>36</v>
      </c>
      <c r="E538" s="42">
        <v>1.0800000000000001E-2</v>
      </c>
      <c r="F538" s="42">
        <v>7.3439999999999998E-3</v>
      </c>
    </row>
    <row r="539" spans="1:7" s="1" customFormat="1" ht="38.25">
      <c r="A539" s="12" t="s">
        <v>619</v>
      </c>
      <c r="B539" s="13" t="s">
        <v>86</v>
      </c>
      <c r="C539" s="13" t="s">
        <v>87</v>
      </c>
      <c r="D539" s="14" t="s">
        <v>47</v>
      </c>
      <c r="E539" s="71">
        <v>0.68</v>
      </c>
      <c r="F539" s="72"/>
      <c r="G539" s="15"/>
    </row>
    <row r="540" spans="1:7" s="16" customFormat="1" outlineLevel="1">
      <c r="A540" s="17" t="s">
        <v>620</v>
      </c>
      <c r="B540" s="18" t="s">
        <v>4</v>
      </c>
      <c r="C540" s="19" t="s">
        <v>49</v>
      </c>
      <c r="D540" s="18" t="s">
        <v>22</v>
      </c>
      <c r="E540" s="20">
        <v>1.1599999999999999</v>
      </c>
      <c r="F540" s="20">
        <v>0.78879999999999995</v>
      </c>
    </row>
    <row r="541" spans="1:7" s="26" customFormat="1" outlineLevel="1">
      <c r="A541" s="31" t="s">
        <v>621</v>
      </c>
      <c r="B541" s="32" t="s">
        <v>20</v>
      </c>
      <c r="C541" s="33" t="s">
        <v>21</v>
      </c>
      <c r="D541" s="32" t="s">
        <v>22</v>
      </c>
      <c r="E541" s="34">
        <v>0.72</v>
      </c>
      <c r="F541" s="34">
        <v>0.48959999999999998</v>
      </c>
    </row>
    <row r="542" spans="1:7" s="21" customFormat="1" outlineLevel="1">
      <c r="A542" s="22" t="s">
        <v>622</v>
      </c>
      <c r="B542" s="23" t="s">
        <v>52</v>
      </c>
      <c r="C542" s="24" t="s">
        <v>53</v>
      </c>
      <c r="D542" s="23" t="s">
        <v>26</v>
      </c>
      <c r="E542" s="25">
        <v>0.36</v>
      </c>
      <c r="F542" s="25">
        <v>0.24479999999999999</v>
      </c>
    </row>
    <row r="543" spans="1:7" s="21" customFormat="1" outlineLevel="1">
      <c r="A543" s="35" t="s">
        <v>623</v>
      </c>
      <c r="B543" s="36" t="s">
        <v>55</v>
      </c>
      <c r="C543" s="37" t="s">
        <v>56</v>
      </c>
      <c r="D543" s="36" t="s">
        <v>26</v>
      </c>
      <c r="E543" s="38">
        <v>0.06</v>
      </c>
      <c r="F543" s="38">
        <v>4.0800000000000003E-2</v>
      </c>
    </row>
    <row r="544" spans="1:7" s="21" customFormat="1" outlineLevel="1">
      <c r="A544" s="35" t="s">
        <v>624</v>
      </c>
      <c r="B544" s="36" t="s">
        <v>61</v>
      </c>
      <c r="C544" s="37" t="s">
        <v>62</v>
      </c>
      <c r="D544" s="36" t="s">
        <v>26</v>
      </c>
      <c r="E544" s="38">
        <v>0.03</v>
      </c>
      <c r="F544" s="38">
        <v>2.0400000000000001E-2</v>
      </c>
    </row>
    <row r="545" spans="1:7" s="21" customFormat="1" outlineLevel="1">
      <c r="A545" s="35" t="s">
        <v>625</v>
      </c>
      <c r="B545" s="36" t="s">
        <v>64</v>
      </c>
      <c r="C545" s="37" t="s">
        <v>65</v>
      </c>
      <c r="D545" s="36" t="s">
        <v>26</v>
      </c>
      <c r="E545" s="38">
        <v>0.36</v>
      </c>
      <c r="F545" s="38">
        <v>0.24479999999999999</v>
      </c>
    </row>
    <row r="546" spans="1:7" s="26" customFormat="1" ht="24" outlineLevel="1">
      <c r="A546" s="27" t="s">
        <v>626</v>
      </c>
      <c r="B546" s="28" t="s">
        <v>76</v>
      </c>
      <c r="C546" s="29" t="s">
        <v>77</v>
      </c>
      <c r="D546" s="28" t="s">
        <v>36</v>
      </c>
      <c r="E546" s="30">
        <v>24.22</v>
      </c>
      <c r="F546" s="30">
        <v>16.4696</v>
      </c>
    </row>
    <row r="547" spans="1:7" s="26" customFormat="1" outlineLevel="1">
      <c r="A547" s="39" t="s">
        <v>627</v>
      </c>
      <c r="B547" s="40" t="s">
        <v>83</v>
      </c>
      <c r="C547" s="41" t="s">
        <v>84</v>
      </c>
      <c r="D547" s="40" t="s">
        <v>36</v>
      </c>
      <c r="E547" s="42">
        <v>2.8E-3</v>
      </c>
      <c r="F547" s="42">
        <v>1.9040000000000001E-3</v>
      </c>
    </row>
    <row r="548" spans="1:7" s="1" customFormat="1">
      <c r="A548" s="12" t="s">
        <v>628</v>
      </c>
      <c r="B548" s="13" t="s">
        <v>97</v>
      </c>
      <c r="C548" s="13" t="s">
        <v>98</v>
      </c>
      <c r="D548" s="14" t="s">
        <v>99</v>
      </c>
      <c r="E548" s="71">
        <v>1.7</v>
      </c>
      <c r="F548" s="72"/>
      <c r="G548" s="15"/>
    </row>
    <row r="549" spans="1:7" s="16" customFormat="1" outlineLevel="1">
      <c r="A549" s="17" t="s">
        <v>629</v>
      </c>
      <c r="B549" s="18" t="s">
        <v>20</v>
      </c>
      <c r="C549" s="19" t="s">
        <v>21</v>
      </c>
      <c r="D549" s="18" t="s">
        <v>22</v>
      </c>
      <c r="E549" s="20">
        <v>0.7</v>
      </c>
      <c r="F549" s="20">
        <v>1.19</v>
      </c>
    </row>
    <row r="550" spans="1:7" s="21" customFormat="1" outlineLevel="1">
      <c r="A550" s="22" t="s">
        <v>630</v>
      </c>
      <c r="B550" s="23" t="s">
        <v>24</v>
      </c>
      <c r="C550" s="24" t="s">
        <v>25</v>
      </c>
      <c r="D550" s="23" t="s">
        <v>26</v>
      </c>
      <c r="E550" s="25">
        <v>0.21</v>
      </c>
      <c r="F550" s="25">
        <v>0.35699999999999998</v>
      </c>
    </row>
    <row r="551" spans="1:7" s="21" customFormat="1" outlineLevel="1">
      <c r="A551" s="35" t="s">
        <v>631</v>
      </c>
      <c r="B551" s="36" t="s">
        <v>103</v>
      </c>
      <c r="C551" s="37" t="s">
        <v>104</v>
      </c>
      <c r="D551" s="36" t="s">
        <v>26</v>
      </c>
      <c r="E551" s="38">
        <v>0.49</v>
      </c>
      <c r="F551" s="38">
        <v>0.83299999999999996</v>
      </c>
    </row>
    <row r="552" spans="1:7" s="26" customFormat="1" outlineLevel="1">
      <c r="A552" s="27" t="s">
        <v>632</v>
      </c>
      <c r="B552" s="28" t="s">
        <v>106</v>
      </c>
      <c r="C552" s="29" t="s">
        <v>107</v>
      </c>
      <c r="D552" s="28" t="s">
        <v>81</v>
      </c>
      <c r="E552" s="30">
        <v>12.6</v>
      </c>
      <c r="F552" s="30">
        <v>21.42</v>
      </c>
    </row>
    <row r="553" spans="1:7" s="1" customFormat="1">
      <c r="A553" s="12" t="s">
        <v>633</v>
      </c>
      <c r="B553" s="13" t="s">
        <v>109</v>
      </c>
      <c r="C553" s="13" t="s">
        <v>110</v>
      </c>
      <c r="D553" s="14" t="s">
        <v>99</v>
      </c>
      <c r="E553" s="71">
        <v>-1.7</v>
      </c>
      <c r="F553" s="72"/>
      <c r="G553" s="15"/>
    </row>
    <row r="554" spans="1:7" s="26" customFormat="1" outlineLevel="1">
      <c r="A554" s="27" t="s">
        <v>634</v>
      </c>
      <c r="B554" s="28" t="s">
        <v>106</v>
      </c>
      <c r="C554" s="29" t="s">
        <v>107</v>
      </c>
      <c r="D554" s="28" t="s">
        <v>81</v>
      </c>
      <c r="E554" s="30">
        <v>6.5</v>
      </c>
      <c r="F554" s="30">
        <v>-11.05</v>
      </c>
    </row>
    <row r="555" spans="1:7" ht="15.75" customHeight="1">
      <c r="A555" s="85" t="s">
        <v>635</v>
      </c>
      <c r="B555" s="86"/>
      <c r="C555" s="86"/>
      <c r="D555" s="86"/>
      <c r="E555" s="86"/>
      <c r="F555" s="87"/>
      <c r="G555" s="11"/>
    </row>
    <row r="556" spans="1:7" s="1" customFormat="1" ht="63.75">
      <c r="A556" s="12" t="s">
        <v>636</v>
      </c>
      <c r="B556" s="13" t="s">
        <v>128</v>
      </c>
      <c r="C556" s="13" t="s">
        <v>637</v>
      </c>
      <c r="D556" s="14" t="s">
        <v>130</v>
      </c>
      <c r="E556" s="71">
        <v>4.632E-2</v>
      </c>
      <c r="F556" s="72"/>
      <c r="G556" s="15"/>
    </row>
    <row r="557" spans="1:7" s="16" customFormat="1" outlineLevel="1">
      <c r="A557" s="17" t="s">
        <v>638</v>
      </c>
      <c r="B557" s="18" t="s">
        <v>4</v>
      </c>
      <c r="C557" s="19" t="s">
        <v>49</v>
      </c>
      <c r="D557" s="18" t="s">
        <v>22</v>
      </c>
      <c r="E557" s="20">
        <v>41.6</v>
      </c>
      <c r="F557" s="20">
        <v>1.9269000000000001</v>
      </c>
    </row>
    <row r="558" spans="1:7" s="26" customFormat="1" outlineLevel="1">
      <c r="A558" s="31" t="s">
        <v>639</v>
      </c>
      <c r="B558" s="32" t="s">
        <v>20</v>
      </c>
      <c r="C558" s="33" t="s">
        <v>21</v>
      </c>
      <c r="D558" s="32" t="s">
        <v>22</v>
      </c>
      <c r="E558" s="34">
        <v>13.77</v>
      </c>
      <c r="F558" s="34">
        <v>0.637826</v>
      </c>
    </row>
    <row r="559" spans="1:7" s="21" customFormat="1" outlineLevel="1">
      <c r="A559" s="22" t="s">
        <v>640</v>
      </c>
      <c r="B559" s="23" t="s">
        <v>24</v>
      </c>
      <c r="C559" s="24" t="s">
        <v>25</v>
      </c>
      <c r="D559" s="23" t="s">
        <v>26</v>
      </c>
      <c r="E559" s="25">
        <v>2.3199999999999998</v>
      </c>
      <c r="F559" s="25">
        <v>0.107462</v>
      </c>
    </row>
    <row r="560" spans="1:7" s="21" customFormat="1" outlineLevel="1">
      <c r="A560" s="35" t="s">
        <v>641</v>
      </c>
      <c r="B560" s="36" t="s">
        <v>58</v>
      </c>
      <c r="C560" s="37" t="s">
        <v>59</v>
      </c>
      <c r="D560" s="36" t="s">
        <v>26</v>
      </c>
      <c r="E560" s="38">
        <v>1.43</v>
      </c>
      <c r="F560" s="38">
        <v>6.6238000000000005E-2</v>
      </c>
    </row>
    <row r="561" spans="1:7" s="21" customFormat="1" outlineLevel="1">
      <c r="A561" s="35" t="s">
        <v>642</v>
      </c>
      <c r="B561" s="36" t="s">
        <v>136</v>
      </c>
      <c r="C561" s="37" t="s">
        <v>137</v>
      </c>
      <c r="D561" s="36" t="s">
        <v>26</v>
      </c>
      <c r="E561" s="38">
        <v>4.09</v>
      </c>
      <c r="F561" s="38">
        <v>0.18944900000000001</v>
      </c>
    </row>
    <row r="562" spans="1:7" s="21" customFormat="1" outlineLevel="1">
      <c r="A562" s="35" t="s">
        <v>643</v>
      </c>
      <c r="B562" s="36" t="s">
        <v>139</v>
      </c>
      <c r="C562" s="37" t="s">
        <v>140</v>
      </c>
      <c r="D562" s="36" t="s">
        <v>26</v>
      </c>
      <c r="E562" s="38">
        <v>0.92</v>
      </c>
      <c r="F562" s="38">
        <v>4.2613999999999999E-2</v>
      </c>
    </row>
    <row r="563" spans="1:7" s="21" customFormat="1" ht="24" outlineLevel="1">
      <c r="A563" s="35" t="s">
        <v>644</v>
      </c>
      <c r="B563" s="36" t="s">
        <v>142</v>
      </c>
      <c r="C563" s="37" t="s">
        <v>143</v>
      </c>
      <c r="D563" s="36" t="s">
        <v>26</v>
      </c>
      <c r="E563" s="38">
        <v>5.01</v>
      </c>
      <c r="F563" s="38">
        <v>0.23206299999999999</v>
      </c>
    </row>
    <row r="564" spans="1:7" s="26" customFormat="1" outlineLevel="1">
      <c r="A564" s="27" t="s">
        <v>645</v>
      </c>
      <c r="B564" s="28" t="s">
        <v>79</v>
      </c>
      <c r="C564" s="29" t="s">
        <v>80</v>
      </c>
      <c r="D564" s="28" t="s">
        <v>81</v>
      </c>
      <c r="E564" s="30">
        <v>10.5</v>
      </c>
      <c r="F564" s="30">
        <v>0.48636000000000001</v>
      </c>
    </row>
    <row r="565" spans="1:7" s="26" customFormat="1" outlineLevel="1">
      <c r="A565" s="39" t="s">
        <v>646</v>
      </c>
      <c r="B565" s="40" t="s">
        <v>106</v>
      </c>
      <c r="C565" s="41" t="s">
        <v>107</v>
      </c>
      <c r="D565" s="40" t="s">
        <v>81</v>
      </c>
      <c r="E565" s="43">
        <v>152</v>
      </c>
      <c r="F565" s="42">
        <v>7.0406000000000004</v>
      </c>
    </row>
    <row r="566" spans="1:7" s="1" customFormat="1">
      <c r="A566" s="12" t="s">
        <v>647</v>
      </c>
      <c r="B566" s="13" t="s">
        <v>34</v>
      </c>
      <c r="C566" s="13" t="s">
        <v>35</v>
      </c>
      <c r="D566" s="14" t="s">
        <v>36</v>
      </c>
      <c r="E566" s="71">
        <v>2.8000000000000001E-2</v>
      </c>
      <c r="F566" s="72"/>
      <c r="G566" s="15"/>
    </row>
    <row r="567" spans="1:7" s="16" customFormat="1" outlineLevel="1">
      <c r="A567" s="17" t="s">
        <v>648</v>
      </c>
      <c r="B567" s="18" t="s">
        <v>20</v>
      </c>
      <c r="C567" s="19" t="s">
        <v>21</v>
      </c>
      <c r="D567" s="18" t="s">
        <v>22</v>
      </c>
      <c r="E567" s="20">
        <v>0.57999999999999996</v>
      </c>
      <c r="F567" s="20">
        <v>1.6240000000000001E-2</v>
      </c>
    </row>
    <row r="568" spans="1:7" s="21" customFormat="1" outlineLevel="1">
      <c r="A568" s="22" t="s">
        <v>649</v>
      </c>
      <c r="B568" s="23" t="s">
        <v>39</v>
      </c>
      <c r="C568" s="24" t="s">
        <v>40</v>
      </c>
      <c r="D568" s="23" t="s">
        <v>26</v>
      </c>
      <c r="E568" s="25">
        <v>0.28999999999999998</v>
      </c>
      <c r="F568" s="25">
        <v>8.1200000000000005E-3</v>
      </c>
    </row>
    <row r="569" spans="1:7" s="26" customFormat="1" outlineLevel="1">
      <c r="A569" s="27" t="s">
        <v>650</v>
      </c>
      <c r="B569" s="28" t="s">
        <v>42</v>
      </c>
      <c r="C569" s="29" t="s">
        <v>43</v>
      </c>
      <c r="D569" s="28" t="s">
        <v>36</v>
      </c>
      <c r="E569" s="30">
        <v>1.03</v>
      </c>
      <c r="F569" s="30">
        <v>2.8840000000000001E-2</v>
      </c>
    </row>
    <row r="570" spans="1:7" s="1" customFormat="1" ht="38.25">
      <c r="A570" s="12" t="s">
        <v>651</v>
      </c>
      <c r="B570" s="13" t="s">
        <v>45</v>
      </c>
      <c r="C570" s="13" t="s">
        <v>46</v>
      </c>
      <c r="D570" s="14" t="s">
        <v>47</v>
      </c>
      <c r="E570" s="71">
        <v>4.632E-2</v>
      </c>
      <c r="F570" s="72"/>
      <c r="G570" s="15"/>
    </row>
    <row r="571" spans="1:7" s="16" customFormat="1" outlineLevel="1">
      <c r="A571" s="17" t="s">
        <v>652</v>
      </c>
      <c r="B571" s="18" t="s">
        <v>4</v>
      </c>
      <c r="C571" s="19" t="s">
        <v>49</v>
      </c>
      <c r="D571" s="18" t="s">
        <v>22</v>
      </c>
      <c r="E571" s="20">
        <v>16.63</v>
      </c>
      <c r="F571" s="20">
        <v>0.77030200000000004</v>
      </c>
    </row>
    <row r="572" spans="1:7" s="26" customFormat="1" outlineLevel="1">
      <c r="A572" s="31" t="s">
        <v>653</v>
      </c>
      <c r="B572" s="32" t="s">
        <v>20</v>
      </c>
      <c r="C572" s="33" t="s">
        <v>21</v>
      </c>
      <c r="D572" s="32" t="s">
        <v>22</v>
      </c>
      <c r="E572" s="34">
        <v>9.3800000000000008</v>
      </c>
      <c r="F572" s="34">
        <v>0.43448199999999998</v>
      </c>
    </row>
    <row r="573" spans="1:7" s="21" customFormat="1" outlineLevel="1">
      <c r="A573" s="22" t="s">
        <v>654</v>
      </c>
      <c r="B573" s="23" t="s">
        <v>52</v>
      </c>
      <c r="C573" s="24" t="s">
        <v>53</v>
      </c>
      <c r="D573" s="23" t="s">
        <v>26</v>
      </c>
      <c r="E573" s="25">
        <v>1.44</v>
      </c>
      <c r="F573" s="25">
        <v>6.6700999999999996E-2</v>
      </c>
    </row>
    <row r="574" spans="1:7" s="21" customFormat="1" outlineLevel="1">
      <c r="A574" s="35" t="s">
        <v>655</v>
      </c>
      <c r="B574" s="36" t="s">
        <v>55</v>
      </c>
      <c r="C574" s="37" t="s">
        <v>56</v>
      </c>
      <c r="D574" s="36" t="s">
        <v>26</v>
      </c>
      <c r="E574" s="38">
        <v>0.24</v>
      </c>
      <c r="F574" s="38">
        <v>1.1117E-2</v>
      </c>
    </row>
    <row r="575" spans="1:7" s="21" customFormat="1" outlineLevel="1">
      <c r="A575" s="35" t="s">
        <v>656</v>
      </c>
      <c r="B575" s="36" t="s">
        <v>58</v>
      </c>
      <c r="C575" s="37" t="s">
        <v>59</v>
      </c>
      <c r="D575" s="36" t="s">
        <v>26</v>
      </c>
      <c r="E575" s="38">
        <v>0.5</v>
      </c>
      <c r="F575" s="38">
        <v>2.316E-2</v>
      </c>
    </row>
    <row r="576" spans="1:7" s="21" customFormat="1" outlineLevel="1">
      <c r="A576" s="35" t="s">
        <v>657</v>
      </c>
      <c r="B576" s="36" t="s">
        <v>61</v>
      </c>
      <c r="C576" s="37" t="s">
        <v>62</v>
      </c>
      <c r="D576" s="36" t="s">
        <v>26</v>
      </c>
      <c r="E576" s="38">
        <v>0.12</v>
      </c>
      <c r="F576" s="38">
        <v>5.5579999999999996E-3</v>
      </c>
    </row>
    <row r="577" spans="1:7" s="21" customFormat="1" outlineLevel="1">
      <c r="A577" s="35" t="s">
        <v>658</v>
      </c>
      <c r="B577" s="36" t="s">
        <v>64</v>
      </c>
      <c r="C577" s="37" t="s">
        <v>65</v>
      </c>
      <c r="D577" s="36" t="s">
        <v>26</v>
      </c>
      <c r="E577" s="38">
        <v>1.44</v>
      </c>
      <c r="F577" s="38">
        <v>6.6700999999999996E-2</v>
      </c>
    </row>
    <row r="578" spans="1:7" s="21" customFormat="1" ht="24" outlineLevel="1">
      <c r="A578" s="35" t="s">
        <v>659</v>
      </c>
      <c r="B578" s="36" t="s">
        <v>67</v>
      </c>
      <c r="C578" s="37" t="s">
        <v>68</v>
      </c>
      <c r="D578" s="36" t="s">
        <v>26</v>
      </c>
      <c r="E578" s="38">
        <v>3.08</v>
      </c>
      <c r="F578" s="38">
        <v>0.14266599999999999</v>
      </c>
    </row>
    <row r="579" spans="1:7" s="21" customFormat="1" ht="24" outlineLevel="1">
      <c r="A579" s="35" t="s">
        <v>660</v>
      </c>
      <c r="B579" s="36" t="s">
        <v>70</v>
      </c>
      <c r="C579" s="37" t="s">
        <v>71</v>
      </c>
      <c r="D579" s="36" t="s">
        <v>26</v>
      </c>
      <c r="E579" s="38">
        <v>1.37</v>
      </c>
      <c r="F579" s="38">
        <v>6.3458000000000001E-2</v>
      </c>
    </row>
    <row r="580" spans="1:7" s="21" customFormat="1" ht="24" outlineLevel="1">
      <c r="A580" s="35" t="s">
        <v>661</v>
      </c>
      <c r="B580" s="36" t="s">
        <v>73</v>
      </c>
      <c r="C580" s="37" t="s">
        <v>74</v>
      </c>
      <c r="D580" s="36" t="s">
        <v>26</v>
      </c>
      <c r="E580" s="38">
        <v>1.55</v>
      </c>
      <c r="F580" s="38">
        <v>7.1795999999999999E-2</v>
      </c>
    </row>
    <row r="581" spans="1:7" s="26" customFormat="1" ht="24" outlineLevel="1">
      <c r="A581" s="27" t="s">
        <v>662</v>
      </c>
      <c r="B581" s="28" t="s">
        <v>76</v>
      </c>
      <c r="C581" s="29" t="s">
        <v>77</v>
      </c>
      <c r="D581" s="28" t="s">
        <v>36</v>
      </c>
      <c r="E581" s="30">
        <v>96.6</v>
      </c>
      <c r="F581" s="30">
        <v>4.4744999999999999</v>
      </c>
    </row>
    <row r="582" spans="1:7" s="26" customFormat="1" outlineLevel="1">
      <c r="A582" s="39" t="s">
        <v>663</v>
      </c>
      <c r="B582" s="40" t="s">
        <v>79</v>
      </c>
      <c r="C582" s="41" t="s">
        <v>80</v>
      </c>
      <c r="D582" s="40" t="s">
        <v>81</v>
      </c>
      <c r="E582" s="42">
        <v>0.9</v>
      </c>
      <c r="F582" s="42">
        <v>4.1688000000000003E-2</v>
      </c>
    </row>
    <row r="583" spans="1:7" s="26" customFormat="1" outlineLevel="1">
      <c r="A583" s="39" t="s">
        <v>664</v>
      </c>
      <c r="B583" s="40" t="s">
        <v>83</v>
      </c>
      <c r="C583" s="41" t="s">
        <v>84</v>
      </c>
      <c r="D583" s="40" t="s">
        <v>36</v>
      </c>
      <c r="E583" s="42">
        <v>1.0800000000000001E-2</v>
      </c>
      <c r="F583" s="42">
        <v>5.0000000000000001E-4</v>
      </c>
    </row>
    <row r="584" spans="1:7" s="1" customFormat="1" ht="38.25">
      <c r="A584" s="12" t="s">
        <v>665</v>
      </c>
      <c r="B584" s="13" t="s">
        <v>86</v>
      </c>
      <c r="C584" s="13" t="s">
        <v>87</v>
      </c>
      <c r="D584" s="14" t="s">
        <v>47</v>
      </c>
      <c r="E584" s="71">
        <v>4.632E-2</v>
      </c>
      <c r="F584" s="72"/>
      <c r="G584" s="15"/>
    </row>
    <row r="585" spans="1:7" s="16" customFormat="1" outlineLevel="1">
      <c r="A585" s="17" t="s">
        <v>666</v>
      </c>
      <c r="B585" s="18" t="s">
        <v>4</v>
      </c>
      <c r="C585" s="19" t="s">
        <v>49</v>
      </c>
      <c r="D585" s="18" t="s">
        <v>22</v>
      </c>
      <c r="E585" s="20">
        <v>1.1599999999999999</v>
      </c>
      <c r="F585" s="20">
        <v>5.3731000000000001E-2</v>
      </c>
    </row>
    <row r="586" spans="1:7" s="26" customFormat="1" outlineLevel="1">
      <c r="A586" s="31" t="s">
        <v>667</v>
      </c>
      <c r="B586" s="32" t="s">
        <v>20</v>
      </c>
      <c r="C586" s="33" t="s">
        <v>21</v>
      </c>
      <c r="D586" s="32" t="s">
        <v>22</v>
      </c>
      <c r="E586" s="34">
        <v>0.72</v>
      </c>
      <c r="F586" s="34">
        <v>3.3349999999999998E-2</v>
      </c>
    </row>
    <row r="587" spans="1:7" s="21" customFormat="1" outlineLevel="1">
      <c r="A587" s="22" t="s">
        <v>668</v>
      </c>
      <c r="B587" s="23" t="s">
        <v>52</v>
      </c>
      <c r="C587" s="24" t="s">
        <v>53</v>
      </c>
      <c r="D587" s="23" t="s">
        <v>26</v>
      </c>
      <c r="E587" s="25">
        <v>0.36</v>
      </c>
      <c r="F587" s="25">
        <v>1.6674999999999999E-2</v>
      </c>
    </row>
    <row r="588" spans="1:7" s="21" customFormat="1" outlineLevel="1">
      <c r="A588" s="35" t="s">
        <v>669</v>
      </c>
      <c r="B588" s="36" t="s">
        <v>55</v>
      </c>
      <c r="C588" s="37" t="s">
        <v>56</v>
      </c>
      <c r="D588" s="36" t="s">
        <v>26</v>
      </c>
      <c r="E588" s="38">
        <v>0.06</v>
      </c>
      <c r="F588" s="38">
        <v>2.7789999999999998E-3</v>
      </c>
    </row>
    <row r="589" spans="1:7" s="21" customFormat="1" outlineLevel="1">
      <c r="A589" s="35" t="s">
        <v>670</v>
      </c>
      <c r="B589" s="36" t="s">
        <v>61</v>
      </c>
      <c r="C589" s="37" t="s">
        <v>62</v>
      </c>
      <c r="D589" s="36" t="s">
        <v>26</v>
      </c>
      <c r="E589" s="38">
        <v>0.03</v>
      </c>
      <c r="F589" s="38">
        <v>1.39E-3</v>
      </c>
    </row>
    <row r="590" spans="1:7" s="21" customFormat="1" outlineLevel="1">
      <c r="A590" s="35" t="s">
        <v>671</v>
      </c>
      <c r="B590" s="36" t="s">
        <v>64</v>
      </c>
      <c r="C590" s="37" t="s">
        <v>65</v>
      </c>
      <c r="D590" s="36" t="s">
        <v>26</v>
      </c>
      <c r="E590" s="38">
        <v>0.36</v>
      </c>
      <c r="F590" s="38">
        <v>1.6674999999999999E-2</v>
      </c>
    </row>
    <row r="591" spans="1:7" s="26" customFormat="1" ht="24" outlineLevel="1">
      <c r="A591" s="27" t="s">
        <v>672</v>
      </c>
      <c r="B591" s="28" t="s">
        <v>76</v>
      </c>
      <c r="C591" s="29" t="s">
        <v>77</v>
      </c>
      <c r="D591" s="28" t="s">
        <v>36</v>
      </c>
      <c r="E591" s="30">
        <v>24.22</v>
      </c>
      <c r="F591" s="30">
        <v>1.1218999999999999</v>
      </c>
    </row>
    <row r="592" spans="1:7" s="26" customFormat="1" outlineLevel="1">
      <c r="A592" s="39" t="s">
        <v>673</v>
      </c>
      <c r="B592" s="40" t="s">
        <v>83</v>
      </c>
      <c r="C592" s="41" t="s">
        <v>84</v>
      </c>
      <c r="D592" s="40" t="s">
        <v>36</v>
      </c>
      <c r="E592" s="42">
        <v>2.8E-3</v>
      </c>
      <c r="F592" s="42">
        <v>1.2999999999999999E-4</v>
      </c>
    </row>
    <row r="593" spans="1:7" s="1" customFormat="1">
      <c r="A593" s="12" t="s">
        <v>674</v>
      </c>
      <c r="B593" s="13" t="s">
        <v>97</v>
      </c>
      <c r="C593" s="13" t="s">
        <v>98</v>
      </c>
      <c r="D593" s="14" t="s">
        <v>99</v>
      </c>
      <c r="E593" s="71">
        <v>0.24</v>
      </c>
      <c r="F593" s="72"/>
      <c r="G593" s="15"/>
    </row>
    <row r="594" spans="1:7" s="16" customFormat="1" outlineLevel="1">
      <c r="A594" s="17" t="s">
        <v>675</v>
      </c>
      <c r="B594" s="18" t="s">
        <v>20</v>
      </c>
      <c r="C594" s="19" t="s">
        <v>21</v>
      </c>
      <c r="D594" s="18" t="s">
        <v>22</v>
      </c>
      <c r="E594" s="20">
        <v>0.7</v>
      </c>
      <c r="F594" s="20">
        <v>0.16800000000000001</v>
      </c>
    </row>
    <row r="595" spans="1:7" s="21" customFormat="1" outlineLevel="1">
      <c r="A595" s="22" t="s">
        <v>676</v>
      </c>
      <c r="B595" s="23" t="s">
        <v>24</v>
      </c>
      <c r="C595" s="24" t="s">
        <v>25</v>
      </c>
      <c r="D595" s="23" t="s">
        <v>26</v>
      </c>
      <c r="E595" s="25">
        <v>0.21</v>
      </c>
      <c r="F595" s="25">
        <v>5.04E-2</v>
      </c>
    </row>
    <row r="596" spans="1:7" s="21" customFormat="1" outlineLevel="1">
      <c r="A596" s="35" t="s">
        <v>677</v>
      </c>
      <c r="B596" s="36" t="s">
        <v>103</v>
      </c>
      <c r="C596" s="37" t="s">
        <v>104</v>
      </c>
      <c r="D596" s="36" t="s">
        <v>26</v>
      </c>
      <c r="E596" s="38">
        <v>0.49</v>
      </c>
      <c r="F596" s="38">
        <v>0.1176</v>
      </c>
    </row>
    <row r="597" spans="1:7" s="26" customFormat="1" outlineLevel="1">
      <c r="A597" s="27" t="s">
        <v>678</v>
      </c>
      <c r="B597" s="28" t="s">
        <v>106</v>
      </c>
      <c r="C597" s="29" t="s">
        <v>107</v>
      </c>
      <c r="D597" s="28" t="s">
        <v>81</v>
      </c>
      <c r="E597" s="30">
        <v>12.6</v>
      </c>
      <c r="F597" s="30">
        <v>3.024</v>
      </c>
    </row>
    <row r="598" spans="1:7" s="1" customFormat="1">
      <c r="A598" s="12" t="s">
        <v>679</v>
      </c>
      <c r="B598" s="13" t="s">
        <v>109</v>
      </c>
      <c r="C598" s="13" t="s">
        <v>110</v>
      </c>
      <c r="D598" s="14" t="s">
        <v>99</v>
      </c>
      <c r="E598" s="71">
        <v>-0.24</v>
      </c>
      <c r="F598" s="72"/>
      <c r="G598" s="15"/>
    </row>
    <row r="599" spans="1:7" s="26" customFormat="1" outlineLevel="1">
      <c r="A599" s="27" t="s">
        <v>680</v>
      </c>
      <c r="B599" s="28" t="s">
        <v>106</v>
      </c>
      <c r="C599" s="29" t="s">
        <v>107</v>
      </c>
      <c r="D599" s="28" t="s">
        <v>81</v>
      </c>
      <c r="E599" s="30">
        <v>6.5</v>
      </c>
      <c r="F599" s="30">
        <v>-1.56</v>
      </c>
    </row>
    <row r="600" spans="1:7" ht="15.75" customHeight="1">
      <c r="A600" s="85" t="s">
        <v>681</v>
      </c>
      <c r="B600" s="86"/>
      <c r="C600" s="86"/>
      <c r="D600" s="86"/>
      <c r="E600" s="86"/>
      <c r="F600" s="87"/>
      <c r="G600" s="11"/>
    </row>
    <row r="601" spans="1:7" s="1" customFormat="1" ht="25.5">
      <c r="A601" s="12" t="s">
        <v>682</v>
      </c>
      <c r="B601" s="13" t="s">
        <v>683</v>
      </c>
      <c r="C601" s="13" t="s">
        <v>684</v>
      </c>
      <c r="D601" s="14" t="s">
        <v>685</v>
      </c>
      <c r="E601" s="71">
        <v>0.26</v>
      </c>
      <c r="F601" s="72"/>
      <c r="G601" s="15"/>
    </row>
    <row r="602" spans="1:7" s="16" customFormat="1" outlineLevel="1">
      <c r="A602" s="17" t="s">
        <v>686</v>
      </c>
      <c r="B602" s="18" t="s">
        <v>4</v>
      </c>
      <c r="C602" s="19" t="s">
        <v>49</v>
      </c>
      <c r="D602" s="18" t="s">
        <v>22</v>
      </c>
      <c r="E602" s="44">
        <v>320</v>
      </c>
      <c r="F602" s="20">
        <v>83.2</v>
      </c>
    </row>
    <row r="603" spans="1:7" s="26" customFormat="1" outlineLevel="1">
      <c r="A603" s="31" t="s">
        <v>687</v>
      </c>
      <c r="B603" s="32" t="s">
        <v>20</v>
      </c>
      <c r="C603" s="33" t="s">
        <v>21</v>
      </c>
      <c r="D603" s="32" t="s">
        <v>22</v>
      </c>
      <c r="E603" s="34">
        <v>14.53</v>
      </c>
      <c r="F603" s="34">
        <v>3.7778</v>
      </c>
    </row>
    <row r="604" spans="1:7" s="21" customFormat="1" ht="24" outlineLevel="1">
      <c r="A604" s="22" t="s">
        <v>688</v>
      </c>
      <c r="B604" s="23" t="s">
        <v>689</v>
      </c>
      <c r="C604" s="24" t="s">
        <v>690</v>
      </c>
      <c r="D604" s="23" t="s">
        <v>26</v>
      </c>
      <c r="E604" s="25">
        <v>1.52</v>
      </c>
      <c r="F604" s="25">
        <v>0.3952</v>
      </c>
    </row>
    <row r="605" spans="1:7" s="21" customFormat="1" outlineLevel="1">
      <c r="A605" s="35" t="s">
        <v>691</v>
      </c>
      <c r="B605" s="36" t="s">
        <v>692</v>
      </c>
      <c r="C605" s="37" t="s">
        <v>693</v>
      </c>
      <c r="D605" s="36" t="s">
        <v>26</v>
      </c>
      <c r="E605" s="45">
        <v>11</v>
      </c>
      <c r="F605" s="38">
        <v>2.86</v>
      </c>
    </row>
    <row r="606" spans="1:7" s="21" customFormat="1" outlineLevel="1">
      <c r="A606" s="35" t="s">
        <v>694</v>
      </c>
      <c r="B606" s="36" t="s">
        <v>695</v>
      </c>
      <c r="C606" s="37" t="s">
        <v>696</v>
      </c>
      <c r="D606" s="36" t="s">
        <v>26</v>
      </c>
      <c r="E606" s="38">
        <v>2.0099999999999998</v>
      </c>
      <c r="F606" s="38">
        <v>0.52259999999999995</v>
      </c>
    </row>
    <row r="607" spans="1:7" s="26" customFormat="1" outlineLevel="1">
      <c r="A607" s="27" t="s">
        <v>697</v>
      </c>
      <c r="B607" s="28" t="s">
        <v>698</v>
      </c>
      <c r="C607" s="29" t="s">
        <v>699</v>
      </c>
      <c r="D607" s="28" t="s">
        <v>36</v>
      </c>
      <c r="E607" s="30">
        <v>4.8000000000000001E-2</v>
      </c>
      <c r="F607" s="30">
        <v>1.248E-2</v>
      </c>
    </row>
    <row r="608" spans="1:7" s="26" customFormat="1" outlineLevel="1">
      <c r="A608" s="39" t="s">
        <v>700</v>
      </c>
      <c r="B608" s="40" t="s">
        <v>701</v>
      </c>
      <c r="C608" s="41" t="s">
        <v>702</v>
      </c>
      <c r="D608" s="40" t="s">
        <v>36</v>
      </c>
      <c r="E608" s="42">
        <v>1.9349999999999999E-2</v>
      </c>
      <c r="F608" s="42">
        <v>5.0309999999999999E-3</v>
      </c>
    </row>
    <row r="609" spans="1:7" s="26" customFormat="1" outlineLevel="1">
      <c r="A609" s="39" t="s">
        <v>703</v>
      </c>
      <c r="B609" s="40" t="s">
        <v>704</v>
      </c>
      <c r="C609" s="41" t="s">
        <v>705</v>
      </c>
      <c r="D609" s="40" t="s">
        <v>36</v>
      </c>
      <c r="E609" s="42">
        <v>5.62E-3</v>
      </c>
      <c r="F609" s="42">
        <v>1.4610000000000001E-3</v>
      </c>
    </row>
    <row r="610" spans="1:7" s="26" customFormat="1" outlineLevel="1">
      <c r="A610" s="39" t="s">
        <v>706</v>
      </c>
      <c r="B610" s="40" t="s">
        <v>707</v>
      </c>
      <c r="C610" s="41" t="s">
        <v>708</v>
      </c>
      <c r="D610" s="40" t="s">
        <v>36</v>
      </c>
      <c r="E610" s="42">
        <v>3.3800000000000002E-3</v>
      </c>
      <c r="F610" s="42">
        <v>8.7900000000000001E-4</v>
      </c>
    </row>
    <row r="611" spans="1:7" s="1" customFormat="1">
      <c r="A611" s="12" t="s">
        <v>709</v>
      </c>
      <c r="B611" s="13" t="s">
        <v>710</v>
      </c>
      <c r="C611" s="13" t="s">
        <v>711</v>
      </c>
      <c r="D611" s="14" t="s">
        <v>712</v>
      </c>
      <c r="E611" s="83">
        <v>78</v>
      </c>
      <c r="F611" s="84"/>
      <c r="G611" s="15"/>
    </row>
    <row r="612" spans="1:7" s="1" customFormat="1" ht="25.5">
      <c r="A612" s="12" t="s">
        <v>713</v>
      </c>
      <c r="B612" s="13" t="s">
        <v>714</v>
      </c>
      <c r="C612" s="13" t="s">
        <v>715</v>
      </c>
      <c r="D612" s="14" t="s">
        <v>716</v>
      </c>
      <c r="E612" s="71">
        <v>1.6639999999999999E-2</v>
      </c>
      <c r="F612" s="72"/>
      <c r="G612" s="15"/>
    </row>
    <row r="613" spans="1:7" s="16" customFormat="1" outlineLevel="1">
      <c r="A613" s="17" t="s">
        <v>717</v>
      </c>
      <c r="B613" s="18" t="s">
        <v>4</v>
      </c>
      <c r="C613" s="19" t="s">
        <v>49</v>
      </c>
      <c r="D613" s="18" t="s">
        <v>22</v>
      </c>
      <c r="E613" s="20">
        <v>598.26</v>
      </c>
      <c r="F613" s="20">
        <v>9.9550000000000001</v>
      </c>
    </row>
    <row r="614" spans="1:7" s="26" customFormat="1" outlineLevel="1">
      <c r="A614" s="31" t="s">
        <v>718</v>
      </c>
      <c r="B614" s="32" t="s">
        <v>20</v>
      </c>
      <c r="C614" s="33" t="s">
        <v>21</v>
      </c>
      <c r="D614" s="32" t="s">
        <v>22</v>
      </c>
      <c r="E614" s="34">
        <v>1.82</v>
      </c>
      <c r="F614" s="34">
        <v>3.0284999999999999E-2</v>
      </c>
    </row>
    <row r="615" spans="1:7" s="21" customFormat="1" outlineLevel="1">
      <c r="A615" s="22" t="s">
        <v>719</v>
      </c>
      <c r="B615" s="23" t="s">
        <v>720</v>
      </c>
      <c r="C615" s="24" t="s">
        <v>721</v>
      </c>
      <c r="D615" s="23" t="s">
        <v>26</v>
      </c>
      <c r="E615" s="25">
        <v>29.16</v>
      </c>
      <c r="F615" s="25">
        <v>0.48522199999999999</v>
      </c>
    </row>
    <row r="616" spans="1:7" s="21" customFormat="1" ht="24" outlineLevel="1">
      <c r="A616" s="35" t="s">
        <v>722</v>
      </c>
      <c r="B616" s="36" t="s">
        <v>689</v>
      </c>
      <c r="C616" s="37" t="s">
        <v>690</v>
      </c>
      <c r="D616" s="36" t="s">
        <v>26</v>
      </c>
      <c r="E616" s="38">
        <v>0.74</v>
      </c>
      <c r="F616" s="38">
        <v>1.2314E-2</v>
      </c>
    </row>
    <row r="617" spans="1:7" s="21" customFormat="1" outlineLevel="1">
      <c r="A617" s="35" t="s">
        <v>723</v>
      </c>
      <c r="B617" s="36" t="s">
        <v>724</v>
      </c>
      <c r="C617" s="37" t="s">
        <v>696</v>
      </c>
      <c r="D617" s="36" t="s">
        <v>26</v>
      </c>
      <c r="E617" s="38">
        <v>1.08</v>
      </c>
      <c r="F617" s="38">
        <v>1.7971000000000001E-2</v>
      </c>
    </row>
    <row r="618" spans="1:7" s="26" customFormat="1" outlineLevel="1">
      <c r="A618" s="27" t="s">
        <v>725</v>
      </c>
      <c r="B618" s="28" t="s">
        <v>726</v>
      </c>
      <c r="C618" s="29" t="s">
        <v>727</v>
      </c>
      <c r="D618" s="28" t="s">
        <v>81</v>
      </c>
      <c r="E618" s="46">
        <v>102</v>
      </c>
      <c r="F618" s="30">
        <v>1.6973</v>
      </c>
    </row>
    <row r="619" spans="1:7" s="26" customFormat="1" outlineLevel="1">
      <c r="A619" s="39" t="s">
        <v>728</v>
      </c>
      <c r="B619" s="40" t="s">
        <v>79</v>
      </c>
      <c r="C619" s="41" t="s">
        <v>80</v>
      </c>
      <c r="D619" s="40" t="s">
        <v>81</v>
      </c>
      <c r="E619" s="42">
        <v>0.42399999999999999</v>
      </c>
      <c r="F619" s="42">
        <v>7.0549999999999996E-3</v>
      </c>
    </row>
    <row r="620" spans="1:7" s="26" customFormat="1" outlineLevel="1">
      <c r="A620" s="39" t="s">
        <v>729</v>
      </c>
      <c r="B620" s="40" t="s">
        <v>730</v>
      </c>
      <c r="C620" s="41" t="s">
        <v>731</v>
      </c>
      <c r="D620" s="40" t="s">
        <v>36</v>
      </c>
      <c r="E620" s="42">
        <v>7.6200000000000004E-2</v>
      </c>
      <c r="F620" s="42">
        <v>1.268E-3</v>
      </c>
    </row>
    <row r="621" spans="1:7" s="26" customFormat="1" ht="24" outlineLevel="1">
      <c r="A621" s="39" t="s">
        <v>732</v>
      </c>
      <c r="B621" s="40" t="s">
        <v>733</v>
      </c>
      <c r="C621" s="41" t="s">
        <v>734</v>
      </c>
      <c r="D621" s="40" t="s">
        <v>81</v>
      </c>
      <c r="E621" s="42">
        <v>0.7</v>
      </c>
      <c r="F621" s="42">
        <v>1.1648E-2</v>
      </c>
    </row>
    <row r="622" spans="1:7" s="1" customFormat="1" ht="38.25">
      <c r="A622" s="12" t="s">
        <v>735</v>
      </c>
      <c r="B622" s="13" t="s">
        <v>736</v>
      </c>
      <c r="C622" s="13" t="s">
        <v>737</v>
      </c>
      <c r="D622" s="14" t="s">
        <v>738</v>
      </c>
      <c r="E622" s="81">
        <v>0.05</v>
      </c>
      <c r="F622" s="82"/>
      <c r="G622" s="15"/>
    </row>
    <row r="623" spans="1:7" s="1" customFormat="1" ht="25.5">
      <c r="A623" s="12" t="s">
        <v>739</v>
      </c>
      <c r="B623" s="13" t="s">
        <v>740</v>
      </c>
      <c r="C623" s="13" t="s">
        <v>741</v>
      </c>
      <c r="D623" s="14" t="s">
        <v>738</v>
      </c>
      <c r="E623" s="81">
        <v>0.06</v>
      </c>
      <c r="F623" s="82"/>
      <c r="G623" s="15"/>
    </row>
    <row r="624" spans="1:7" s="1" customFormat="1" ht="25.5">
      <c r="A624" s="12" t="s">
        <v>742</v>
      </c>
      <c r="B624" s="13" t="s">
        <v>736</v>
      </c>
      <c r="C624" s="13" t="s">
        <v>743</v>
      </c>
      <c r="D624" s="14" t="s">
        <v>738</v>
      </c>
      <c r="E624" s="81">
        <v>0.06</v>
      </c>
      <c r="F624" s="82"/>
      <c r="G624" s="15"/>
    </row>
    <row r="625" spans="1:7" s="1" customFormat="1" ht="25.5">
      <c r="A625" s="12" t="s">
        <v>744</v>
      </c>
      <c r="B625" s="13" t="s">
        <v>740</v>
      </c>
      <c r="C625" s="13" t="s">
        <v>745</v>
      </c>
      <c r="D625" s="14" t="s">
        <v>738</v>
      </c>
      <c r="E625" s="81">
        <v>0.15</v>
      </c>
      <c r="F625" s="82"/>
      <c r="G625" s="15"/>
    </row>
    <row r="626" spans="1:7" s="1" customFormat="1" ht="25.5">
      <c r="A626" s="12" t="s">
        <v>746</v>
      </c>
      <c r="B626" s="13" t="s">
        <v>747</v>
      </c>
      <c r="C626" s="13" t="s">
        <v>748</v>
      </c>
      <c r="D626" s="14" t="s">
        <v>738</v>
      </c>
      <c r="E626" s="71">
        <v>1.08</v>
      </c>
      <c r="F626" s="72"/>
      <c r="G626" s="15"/>
    </row>
    <row r="627" spans="1:7" s="16" customFormat="1" outlineLevel="1">
      <c r="A627" s="17" t="s">
        <v>749</v>
      </c>
      <c r="B627" s="18" t="s">
        <v>4</v>
      </c>
      <c r="C627" s="19" t="s">
        <v>49</v>
      </c>
      <c r="D627" s="18" t="s">
        <v>22</v>
      </c>
      <c r="E627" s="20">
        <v>2.4500000000000002</v>
      </c>
      <c r="F627" s="20">
        <v>2.6459999999999999</v>
      </c>
    </row>
    <row r="628" spans="1:7" s="21" customFormat="1" outlineLevel="1">
      <c r="A628" s="22" t="s">
        <v>750</v>
      </c>
      <c r="B628" s="23" t="s">
        <v>751</v>
      </c>
      <c r="C628" s="24" t="s">
        <v>752</v>
      </c>
      <c r="D628" s="23" t="s">
        <v>26</v>
      </c>
      <c r="E628" s="25">
        <v>2.2000000000000002</v>
      </c>
      <c r="F628" s="25">
        <v>2.3759999999999999</v>
      </c>
    </row>
    <row r="629" spans="1:7" s="1" customFormat="1" ht="25.5">
      <c r="A629" s="12" t="s">
        <v>753</v>
      </c>
      <c r="B629" s="13" t="s">
        <v>710</v>
      </c>
      <c r="C629" s="13" t="s">
        <v>754</v>
      </c>
      <c r="D629" s="14" t="s">
        <v>755</v>
      </c>
      <c r="E629" s="83">
        <v>6</v>
      </c>
      <c r="F629" s="84"/>
      <c r="G629" s="15"/>
    </row>
    <row r="630" spans="1:7" s="1" customFormat="1" ht="25.5">
      <c r="A630" s="12" t="s">
        <v>756</v>
      </c>
      <c r="B630" s="13" t="s">
        <v>710</v>
      </c>
      <c r="C630" s="13" t="s">
        <v>757</v>
      </c>
      <c r="D630" s="14" t="s">
        <v>755</v>
      </c>
      <c r="E630" s="83">
        <v>12</v>
      </c>
      <c r="F630" s="84"/>
      <c r="G630" s="15"/>
    </row>
    <row r="631" spans="1:7" s="1" customFormat="1" ht="25.5">
      <c r="A631" s="12" t="s">
        <v>758</v>
      </c>
      <c r="B631" s="13" t="s">
        <v>710</v>
      </c>
      <c r="C631" s="13" t="s">
        <v>759</v>
      </c>
      <c r="D631" s="14" t="s">
        <v>755</v>
      </c>
      <c r="E631" s="83">
        <v>12</v>
      </c>
      <c r="F631" s="84"/>
      <c r="G631" s="15"/>
    </row>
    <row r="632" spans="1:7" s="1" customFormat="1" ht="32.25" customHeight="1">
      <c r="A632" s="47"/>
      <c r="B632" s="48"/>
      <c r="C632" s="70" t="s">
        <v>760</v>
      </c>
      <c r="D632" s="70"/>
      <c r="E632" s="48"/>
      <c r="F632" s="49"/>
      <c r="G632" s="2"/>
    </row>
    <row r="633" spans="1:7" s="1" customFormat="1">
      <c r="A633" s="12" t="s">
        <v>761</v>
      </c>
      <c r="B633" s="13" t="s">
        <v>762</v>
      </c>
      <c r="C633" s="13" t="s">
        <v>40</v>
      </c>
      <c r="D633" s="14" t="s">
        <v>763</v>
      </c>
      <c r="E633" s="71">
        <v>5.0010000000000003</v>
      </c>
      <c r="F633" s="72"/>
      <c r="G633" s="15"/>
    </row>
    <row r="634" spans="1:7" s="21" customFormat="1" outlineLevel="1">
      <c r="A634" s="22" t="s">
        <v>764</v>
      </c>
      <c r="B634" s="23" t="s">
        <v>39</v>
      </c>
      <c r="C634" s="24" t="s">
        <v>40</v>
      </c>
      <c r="D634" s="23" t="s">
        <v>26</v>
      </c>
      <c r="E634" s="50">
        <v>1</v>
      </c>
      <c r="F634" s="25">
        <v>5.0010000000000003</v>
      </c>
    </row>
    <row r="635" spans="1:7" s="1" customFormat="1" ht="13.5" thickBot="1">
      <c r="A635" s="73"/>
      <c r="B635" s="74"/>
      <c r="C635" s="74"/>
      <c r="D635" s="74"/>
      <c r="E635" s="74"/>
      <c r="F635" s="75"/>
      <c r="G635" s="2"/>
    </row>
    <row r="636" spans="1:7" s="1" customFormat="1" ht="13.5" thickTop="1">
      <c r="A636" s="76" t="s">
        <v>765</v>
      </c>
      <c r="B636" s="77"/>
      <c r="C636" s="77"/>
      <c r="D636" s="51"/>
      <c r="E636" s="52"/>
      <c r="F636" s="53"/>
      <c r="G636" s="15"/>
    </row>
    <row r="637" spans="1:7" s="1" customFormat="1">
      <c r="A637" s="78"/>
      <c r="B637" s="79"/>
      <c r="C637" s="79"/>
      <c r="D637" s="79"/>
      <c r="E637" s="79"/>
      <c r="F637" s="80"/>
      <c r="G637" s="2"/>
    </row>
    <row r="638" spans="1:7" s="1" customFormat="1">
      <c r="A638" s="54"/>
      <c r="B638" s="55"/>
      <c r="C638" s="56" t="s">
        <v>766</v>
      </c>
      <c r="D638" s="57"/>
      <c r="E638" s="58"/>
      <c r="F638" s="59"/>
      <c r="G638" s="2"/>
    </row>
    <row r="639" spans="1:7" s="1" customFormat="1">
      <c r="A639" s="60" t="s">
        <v>4</v>
      </c>
      <c r="B639" s="61" t="s">
        <v>4</v>
      </c>
      <c r="C639" s="61" t="s">
        <v>49</v>
      </c>
      <c r="D639" s="62" t="s">
        <v>22</v>
      </c>
      <c r="E639" s="63"/>
      <c r="F639" s="65">
        <v>827.6626</v>
      </c>
      <c r="G639" s="2"/>
    </row>
    <row r="640" spans="1:7" s="1" customFormat="1">
      <c r="A640" s="60" t="s">
        <v>27</v>
      </c>
      <c r="B640" s="61" t="s">
        <v>20</v>
      </c>
      <c r="C640" s="61" t="s">
        <v>21</v>
      </c>
      <c r="D640" s="62" t="s">
        <v>22</v>
      </c>
      <c r="E640" s="63"/>
      <c r="F640" s="65">
        <v>322.56799999999998</v>
      </c>
      <c r="G640" s="2"/>
    </row>
    <row r="641" spans="1:7" s="1" customFormat="1">
      <c r="A641" s="54"/>
      <c r="B641" s="55"/>
      <c r="C641" s="56" t="s">
        <v>767</v>
      </c>
      <c r="D641" s="57"/>
      <c r="E641" s="58"/>
      <c r="F641" s="66"/>
      <c r="G641" s="2"/>
    </row>
    <row r="642" spans="1:7" s="1" customFormat="1">
      <c r="A642" s="60" t="s">
        <v>20</v>
      </c>
      <c r="B642" s="61" t="s">
        <v>52</v>
      </c>
      <c r="C642" s="61" t="s">
        <v>53</v>
      </c>
      <c r="D642" s="62" t="s">
        <v>26</v>
      </c>
      <c r="E642" s="63"/>
      <c r="F642" s="65">
        <v>22.133400000000002</v>
      </c>
      <c r="G642" s="2"/>
    </row>
    <row r="643" spans="1:7" s="1" customFormat="1">
      <c r="A643" s="60" t="s">
        <v>44</v>
      </c>
      <c r="B643" s="61" t="s">
        <v>24</v>
      </c>
      <c r="C643" s="61" t="s">
        <v>25</v>
      </c>
      <c r="D643" s="62" t="s">
        <v>26</v>
      </c>
      <c r="E643" s="63"/>
      <c r="F643" s="65">
        <v>39.61</v>
      </c>
      <c r="G643" s="2"/>
    </row>
    <row r="644" spans="1:7" s="1" customFormat="1">
      <c r="A644" s="60" t="s">
        <v>85</v>
      </c>
      <c r="B644" s="61" t="s">
        <v>39</v>
      </c>
      <c r="C644" s="61" t="s">
        <v>40</v>
      </c>
      <c r="D644" s="62" t="s">
        <v>26</v>
      </c>
      <c r="E644" s="63"/>
      <c r="F644" s="65">
        <v>7.1406000000000001</v>
      </c>
      <c r="G644" s="2"/>
    </row>
    <row r="645" spans="1:7" s="1" customFormat="1">
      <c r="A645" s="60" t="s">
        <v>96</v>
      </c>
      <c r="B645" s="61" t="s">
        <v>720</v>
      </c>
      <c r="C645" s="61" t="s">
        <v>721</v>
      </c>
      <c r="D645" s="62" t="s">
        <v>26</v>
      </c>
      <c r="E645" s="63"/>
      <c r="F645" s="65">
        <v>0.48522199999999999</v>
      </c>
      <c r="G645" s="2"/>
    </row>
    <row r="646" spans="1:7" s="1" customFormat="1">
      <c r="A646" s="60" t="s">
        <v>108</v>
      </c>
      <c r="B646" s="61" t="s">
        <v>55</v>
      </c>
      <c r="C646" s="61" t="s">
        <v>56</v>
      </c>
      <c r="D646" s="62" t="s">
        <v>26</v>
      </c>
      <c r="E646" s="63"/>
      <c r="F646" s="65">
        <v>3.6888999999999998</v>
      </c>
      <c r="G646" s="2"/>
    </row>
    <row r="647" spans="1:7" s="1" customFormat="1">
      <c r="A647" s="60" t="s">
        <v>113</v>
      </c>
      <c r="B647" s="61" t="s">
        <v>751</v>
      </c>
      <c r="C647" s="61" t="s">
        <v>752</v>
      </c>
      <c r="D647" s="62" t="s">
        <v>26</v>
      </c>
      <c r="E647" s="63"/>
      <c r="F647" s="65">
        <v>2.3759999999999999</v>
      </c>
      <c r="G647" s="2"/>
    </row>
    <row r="648" spans="1:7" s="1" customFormat="1">
      <c r="A648" s="60" t="s">
        <v>127</v>
      </c>
      <c r="B648" s="61" t="s">
        <v>103</v>
      </c>
      <c r="C648" s="61" t="s">
        <v>104</v>
      </c>
      <c r="D648" s="62" t="s">
        <v>26</v>
      </c>
      <c r="E648" s="63"/>
      <c r="F648" s="65">
        <v>10.829000000000001</v>
      </c>
      <c r="G648" s="2"/>
    </row>
    <row r="649" spans="1:7" s="1" customFormat="1">
      <c r="A649" s="60" t="s">
        <v>146</v>
      </c>
      <c r="B649" s="61" t="s">
        <v>32</v>
      </c>
      <c r="C649" s="61" t="s">
        <v>33</v>
      </c>
      <c r="D649" s="62" t="s">
        <v>26</v>
      </c>
      <c r="E649" s="63"/>
      <c r="F649" s="65">
        <v>5.4804000000000004</v>
      </c>
      <c r="G649" s="2"/>
    </row>
    <row r="650" spans="1:7" s="1" customFormat="1">
      <c r="A650" s="60" t="s">
        <v>150</v>
      </c>
      <c r="B650" s="61" t="s">
        <v>689</v>
      </c>
      <c r="C650" s="61" t="s">
        <v>690</v>
      </c>
      <c r="D650" s="62" t="s">
        <v>26</v>
      </c>
      <c r="E650" s="63"/>
      <c r="F650" s="65">
        <v>0.40751399999999999</v>
      </c>
      <c r="G650" s="2"/>
    </row>
    <row r="651" spans="1:7" s="1" customFormat="1">
      <c r="A651" s="60" t="s">
        <v>164</v>
      </c>
      <c r="B651" s="61" t="s">
        <v>692</v>
      </c>
      <c r="C651" s="61" t="s">
        <v>693</v>
      </c>
      <c r="D651" s="62" t="s">
        <v>26</v>
      </c>
      <c r="E651" s="63"/>
      <c r="F651" s="65">
        <v>2.86</v>
      </c>
      <c r="G651" s="2"/>
    </row>
    <row r="652" spans="1:7" s="1" customFormat="1">
      <c r="A652" s="60" t="s">
        <v>173</v>
      </c>
      <c r="B652" s="61" t="s">
        <v>58</v>
      </c>
      <c r="C652" s="61" t="s">
        <v>59</v>
      </c>
      <c r="D652" s="62" t="s">
        <v>26</v>
      </c>
      <c r="E652" s="63"/>
      <c r="F652" s="65">
        <v>24.172899999999998</v>
      </c>
      <c r="G652" s="2"/>
    </row>
    <row r="653" spans="1:7" s="1" customFormat="1">
      <c r="A653" s="60" t="s">
        <v>178</v>
      </c>
      <c r="B653" s="61" t="s">
        <v>122</v>
      </c>
      <c r="C653" s="61" t="s">
        <v>123</v>
      </c>
      <c r="D653" s="62" t="s">
        <v>26</v>
      </c>
      <c r="E653" s="63"/>
      <c r="F653" s="65">
        <v>9.1753</v>
      </c>
      <c r="G653" s="2"/>
    </row>
    <row r="654" spans="1:7" s="1" customFormat="1" ht="24">
      <c r="A654" s="60" t="s">
        <v>181</v>
      </c>
      <c r="B654" s="61" t="s">
        <v>125</v>
      </c>
      <c r="C654" s="61" t="s">
        <v>126</v>
      </c>
      <c r="D654" s="62" t="s">
        <v>26</v>
      </c>
      <c r="E654" s="63"/>
      <c r="F654" s="65">
        <v>8.3348999999999993</v>
      </c>
      <c r="G654" s="2"/>
    </row>
    <row r="655" spans="1:7" s="1" customFormat="1">
      <c r="A655" s="60" t="s">
        <v>184</v>
      </c>
      <c r="B655" s="61" t="s">
        <v>695</v>
      </c>
      <c r="C655" s="61" t="s">
        <v>696</v>
      </c>
      <c r="D655" s="62" t="s">
        <v>26</v>
      </c>
      <c r="E655" s="63"/>
      <c r="F655" s="65">
        <v>0.52259999999999995</v>
      </c>
      <c r="G655" s="2"/>
    </row>
    <row r="656" spans="1:7" s="1" customFormat="1">
      <c r="A656" s="60" t="s">
        <v>187</v>
      </c>
      <c r="B656" s="61" t="s">
        <v>724</v>
      </c>
      <c r="C656" s="61" t="s">
        <v>696</v>
      </c>
      <c r="D656" s="62" t="s">
        <v>26</v>
      </c>
      <c r="E656" s="63"/>
      <c r="F656" s="65">
        <v>1.7971000000000001E-2</v>
      </c>
      <c r="G656" s="2"/>
    </row>
    <row r="657" spans="1:7" s="1" customFormat="1">
      <c r="A657" s="60" t="s">
        <v>191</v>
      </c>
      <c r="B657" s="61" t="s">
        <v>61</v>
      </c>
      <c r="C657" s="61" t="s">
        <v>62</v>
      </c>
      <c r="D657" s="62" t="s">
        <v>26</v>
      </c>
      <c r="E657" s="63"/>
      <c r="F657" s="65">
        <v>1.8444</v>
      </c>
      <c r="G657" s="2"/>
    </row>
    <row r="658" spans="1:7" s="1" customFormat="1">
      <c r="A658" s="60" t="s">
        <v>205</v>
      </c>
      <c r="B658" s="61" t="s">
        <v>136</v>
      </c>
      <c r="C658" s="61" t="s">
        <v>137</v>
      </c>
      <c r="D658" s="62" t="s">
        <v>26</v>
      </c>
      <c r="E658" s="63"/>
      <c r="F658" s="65">
        <v>42.8874</v>
      </c>
      <c r="G658" s="2"/>
    </row>
    <row r="659" spans="1:7" s="1" customFormat="1">
      <c r="A659" s="60" t="s">
        <v>214</v>
      </c>
      <c r="B659" s="61" t="s">
        <v>139</v>
      </c>
      <c r="C659" s="61" t="s">
        <v>140</v>
      </c>
      <c r="D659" s="62" t="s">
        <v>26</v>
      </c>
      <c r="E659" s="63"/>
      <c r="F659" s="65">
        <v>9.9169999999999998</v>
      </c>
      <c r="G659" s="2"/>
    </row>
    <row r="660" spans="1:7" s="1" customFormat="1" ht="24">
      <c r="A660" s="60" t="s">
        <v>219</v>
      </c>
      <c r="B660" s="61" t="s">
        <v>142</v>
      </c>
      <c r="C660" s="61" t="s">
        <v>143</v>
      </c>
      <c r="D660" s="62" t="s">
        <v>26</v>
      </c>
      <c r="E660" s="63"/>
      <c r="F660" s="65">
        <v>54.004399999999997</v>
      </c>
      <c r="G660" s="2"/>
    </row>
    <row r="661" spans="1:7" s="1" customFormat="1">
      <c r="A661" s="60" t="s">
        <v>222</v>
      </c>
      <c r="B661" s="61" t="s">
        <v>64</v>
      </c>
      <c r="C661" s="61" t="s">
        <v>65</v>
      </c>
      <c r="D661" s="62" t="s">
        <v>26</v>
      </c>
      <c r="E661" s="63"/>
      <c r="F661" s="65">
        <v>22.133400000000002</v>
      </c>
      <c r="G661" s="2"/>
    </row>
    <row r="662" spans="1:7" s="1" customFormat="1" ht="24">
      <c r="A662" s="60" t="s">
        <v>229</v>
      </c>
      <c r="B662" s="61" t="s">
        <v>67</v>
      </c>
      <c r="C662" s="61" t="s">
        <v>68</v>
      </c>
      <c r="D662" s="62" t="s">
        <v>26</v>
      </c>
      <c r="E662" s="63"/>
      <c r="F662" s="65">
        <v>37.872700000000002</v>
      </c>
      <c r="G662" s="2"/>
    </row>
    <row r="663" spans="1:7" s="1" customFormat="1" ht="24">
      <c r="A663" s="60" t="s">
        <v>240</v>
      </c>
      <c r="B663" s="61" t="s">
        <v>70</v>
      </c>
      <c r="C663" s="61" t="s">
        <v>71</v>
      </c>
      <c r="D663" s="62" t="s">
        <v>26</v>
      </c>
      <c r="E663" s="63"/>
      <c r="F663" s="65">
        <v>16.846</v>
      </c>
      <c r="G663" s="2"/>
    </row>
    <row r="664" spans="1:7" s="1" customFormat="1" ht="24">
      <c r="A664" s="60" t="s">
        <v>244</v>
      </c>
      <c r="B664" s="61" t="s">
        <v>73</v>
      </c>
      <c r="C664" s="61" t="s">
        <v>74</v>
      </c>
      <c r="D664" s="62" t="s">
        <v>26</v>
      </c>
      <c r="E664" s="63"/>
      <c r="F664" s="65">
        <v>19.0593</v>
      </c>
      <c r="G664" s="2"/>
    </row>
    <row r="665" spans="1:7" s="1" customFormat="1">
      <c r="A665" s="54"/>
      <c r="B665" s="55"/>
      <c r="C665" s="56" t="s">
        <v>768</v>
      </c>
      <c r="D665" s="57"/>
      <c r="E665" s="58"/>
      <c r="F665" s="66"/>
      <c r="G665" s="2"/>
    </row>
    <row r="666" spans="1:7" s="1" customFormat="1" ht="24">
      <c r="A666" s="60" t="s">
        <v>258</v>
      </c>
      <c r="B666" s="61" t="s">
        <v>76</v>
      </c>
      <c r="C666" s="61" t="s">
        <v>77</v>
      </c>
      <c r="D666" s="62" t="s">
        <v>36</v>
      </c>
      <c r="E666" s="63"/>
      <c r="F666" s="65">
        <v>1485.6414</v>
      </c>
      <c r="G666" s="2"/>
    </row>
    <row r="667" spans="1:7" s="1" customFormat="1">
      <c r="A667" s="60" t="s">
        <v>267</v>
      </c>
      <c r="B667" s="61" t="s">
        <v>726</v>
      </c>
      <c r="C667" s="61" t="s">
        <v>727</v>
      </c>
      <c r="D667" s="62" t="s">
        <v>81</v>
      </c>
      <c r="E667" s="63"/>
      <c r="F667" s="65">
        <v>1.6973</v>
      </c>
      <c r="G667" s="2"/>
    </row>
    <row r="668" spans="1:7" s="1" customFormat="1">
      <c r="A668" s="60" t="s">
        <v>272</v>
      </c>
      <c r="B668" s="61" t="s">
        <v>79</v>
      </c>
      <c r="C668" s="61" t="s">
        <v>80</v>
      </c>
      <c r="D668" s="62" t="s">
        <v>81</v>
      </c>
      <c r="E668" s="63"/>
      <c r="F668" s="65">
        <v>124.25660000000001</v>
      </c>
      <c r="G668" s="2"/>
    </row>
    <row r="669" spans="1:7" s="1" customFormat="1">
      <c r="A669" s="60" t="s">
        <v>275</v>
      </c>
      <c r="B669" s="61" t="s">
        <v>106</v>
      </c>
      <c r="C669" s="61" t="s">
        <v>107</v>
      </c>
      <c r="D669" s="62" t="s">
        <v>81</v>
      </c>
      <c r="E669" s="63"/>
      <c r="F669" s="65">
        <v>1281.1337000000001</v>
      </c>
      <c r="G669" s="2"/>
    </row>
    <row r="670" spans="1:7" s="1" customFormat="1">
      <c r="A670" s="60" t="s">
        <v>284</v>
      </c>
      <c r="B670" s="61" t="s">
        <v>83</v>
      </c>
      <c r="C670" s="61" t="s">
        <v>84</v>
      </c>
      <c r="D670" s="62" t="s">
        <v>36</v>
      </c>
      <c r="E670" s="63"/>
      <c r="F670" s="65">
        <v>0.16722999999999999</v>
      </c>
      <c r="G670" s="2"/>
    </row>
    <row r="671" spans="1:7" s="1" customFormat="1">
      <c r="A671" s="60" t="s">
        <v>295</v>
      </c>
      <c r="B671" s="61" t="s">
        <v>42</v>
      </c>
      <c r="C671" s="61" t="s">
        <v>43</v>
      </c>
      <c r="D671" s="62" t="s">
        <v>36</v>
      </c>
      <c r="E671" s="63"/>
      <c r="F671" s="65">
        <v>7.5993000000000004</v>
      </c>
      <c r="G671" s="2"/>
    </row>
    <row r="672" spans="1:7" s="1" customFormat="1">
      <c r="A672" s="60" t="s">
        <v>299</v>
      </c>
      <c r="B672" s="61" t="s">
        <v>698</v>
      </c>
      <c r="C672" s="61" t="s">
        <v>699</v>
      </c>
      <c r="D672" s="62" t="s">
        <v>36</v>
      </c>
      <c r="E672" s="63"/>
      <c r="F672" s="65">
        <v>1.248E-2</v>
      </c>
      <c r="G672" s="2"/>
    </row>
    <row r="673" spans="1:7" s="1" customFormat="1">
      <c r="A673" s="60" t="s">
        <v>313</v>
      </c>
      <c r="B673" s="61" t="s">
        <v>701</v>
      </c>
      <c r="C673" s="61" t="s">
        <v>702</v>
      </c>
      <c r="D673" s="62" t="s">
        <v>36</v>
      </c>
      <c r="E673" s="63"/>
      <c r="F673" s="65">
        <v>5.0309999999999999E-3</v>
      </c>
      <c r="G673" s="2"/>
    </row>
    <row r="674" spans="1:7" s="1" customFormat="1">
      <c r="A674" s="60" t="s">
        <v>322</v>
      </c>
      <c r="B674" s="61" t="s">
        <v>704</v>
      </c>
      <c r="C674" s="61" t="s">
        <v>705</v>
      </c>
      <c r="D674" s="62" t="s">
        <v>36</v>
      </c>
      <c r="E674" s="63"/>
      <c r="F674" s="65">
        <v>1.4610000000000001E-3</v>
      </c>
      <c r="G674" s="2"/>
    </row>
    <row r="675" spans="1:7" s="1" customFormat="1">
      <c r="A675" s="60" t="s">
        <v>327</v>
      </c>
      <c r="B675" s="61" t="s">
        <v>707</v>
      </c>
      <c r="C675" s="61" t="s">
        <v>708</v>
      </c>
      <c r="D675" s="62" t="s">
        <v>36</v>
      </c>
      <c r="E675" s="63"/>
      <c r="F675" s="65">
        <v>8.7900000000000001E-4</v>
      </c>
      <c r="G675" s="2"/>
    </row>
    <row r="676" spans="1:7" s="1" customFormat="1">
      <c r="A676" s="60" t="s">
        <v>330</v>
      </c>
      <c r="B676" s="61" t="s">
        <v>730</v>
      </c>
      <c r="C676" s="61" t="s">
        <v>731</v>
      </c>
      <c r="D676" s="62" t="s">
        <v>36</v>
      </c>
      <c r="E676" s="63"/>
      <c r="F676" s="65">
        <v>1.268E-3</v>
      </c>
      <c r="G676" s="2"/>
    </row>
    <row r="677" spans="1:7" s="1" customFormat="1" ht="24">
      <c r="A677" s="60" t="s">
        <v>337</v>
      </c>
      <c r="B677" s="61" t="s">
        <v>733</v>
      </c>
      <c r="C677" s="61" t="s">
        <v>734</v>
      </c>
      <c r="D677" s="62" t="s">
        <v>81</v>
      </c>
      <c r="E677" s="63"/>
      <c r="F677" s="65">
        <v>1.1648E-2</v>
      </c>
      <c r="G677" s="2"/>
    </row>
    <row r="678" spans="1:7" s="1" customFormat="1" ht="24">
      <c r="A678" s="60" t="s">
        <v>348</v>
      </c>
      <c r="B678" s="61" t="s">
        <v>769</v>
      </c>
      <c r="C678" s="61" t="s">
        <v>741</v>
      </c>
      <c r="D678" s="62" t="s">
        <v>770</v>
      </c>
      <c r="E678" s="63"/>
      <c r="F678" s="65">
        <v>0.06</v>
      </c>
      <c r="G678" s="2"/>
    </row>
    <row r="679" spans="1:7" s="1" customFormat="1" ht="24">
      <c r="A679" s="60" t="s">
        <v>352</v>
      </c>
      <c r="B679" s="61" t="s">
        <v>769</v>
      </c>
      <c r="C679" s="61" t="s">
        <v>745</v>
      </c>
      <c r="D679" s="62" t="s">
        <v>770</v>
      </c>
      <c r="E679" s="63"/>
      <c r="F679" s="65">
        <v>0.15</v>
      </c>
      <c r="G679" s="2"/>
    </row>
    <row r="680" spans="1:7" s="1" customFormat="1" ht="36">
      <c r="A680" s="60" t="s">
        <v>366</v>
      </c>
      <c r="B680" s="61" t="s">
        <v>771</v>
      </c>
      <c r="C680" s="61" t="s">
        <v>737</v>
      </c>
      <c r="D680" s="62" t="s">
        <v>770</v>
      </c>
      <c r="E680" s="63"/>
      <c r="F680" s="65">
        <v>0.05</v>
      </c>
      <c r="G680" s="2"/>
    </row>
    <row r="681" spans="1:7" s="1" customFormat="1" ht="24">
      <c r="A681" s="60" t="s">
        <v>375</v>
      </c>
      <c r="B681" s="61" t="s">
        <v>771</v>
      </c>
      <c r="C681" s="61" t="s">
        <v>743</v>
      </c>
      <c r="D681" s="62" t="s">
        <v>770</v>
      </c>
      <c r="E681" s="63"/>
      <c r="F681" s="65">
        <v>0.06</v>
      </c>
      <c r="G681" s="2"/>
    </row>
    <row r="682" spans="1:7" s="1" customFormat="1" ht="24">
      <c r="A682" s="60" t="s">
        <v>380</v>
      </c>
      <c r="B682" s="61" t="s">
        <v>710</v>
      </c>
      <c r="C682" s="61" t="s">
        <v>754</v>
      </c>
      <c r="D682" s="62" t="s">
        <v>755</v>
      </c>
      <c r="E682" s="63"/>
      <c r="F682" s="67">
        <v>6</v>
      </c>
      <c r="G682" s="2"/>
    </row>
    <row r="683" spans="1:7" s="1" customFormat="1">
      <c r="A683" s="60" t="s">
        <v>383</v>
      </c>
      <c r="B683" s="61" t="s">
        <v>710</v>
      </c>
      <c r="C683" s="61" t="s">
        <v>711</v>
      </c>
      <c r="D683" s="62" t="s">
        <v>712</v>
      </c>
      <c r="E683" s="63"/>
      <c r="F683" s="67">
        <v>78</v>
      </c>
      <c r="G683" s="2"/>
    </row>
    <row r="684" spans="1:7" s="1" customFormat="1" ht="24">
      <c r="A684" s="60" t="s">
        <v>390</v>
      </c>
      <c r="B684" s="61" t="s">
        <v>710</v>
      </c>
      <c r="C684" s="61" t="s">
        <v>757</v>
      </c>
      <c r="D684" s="62" t="s">
        <v>755</v>
      </c>
      <c r="E684" s="63"/>
      <c r="F684" s="67">
        <v>12</v>
      </c>
      <c r="G684" s="2"/>
    </row>
    <row r="685" spans="1:7" s="1" customFormat="1" ht="24">
      <c r="A685" s="60" t="s">
        <v>401</v>
      </c>
      <c r="B685" s="61" t="s">
        <v>710</v>
      </c>
      <c r="C685" s="61" t="s">
        <v>759</v>
      </c>
      <c r="D685" s="62" t="s">
        <v>755</v>
      </c>
      <c r="E685" s="63"/>
      <c r="F685" s="67">
        <v>12</v>
      </c>
      <c r="G685" s="2"/>
    </row>
    <row r="686" spans="1:7" s="1" customFormat="1">
      <c r="A686" s="69"/>
      <c r="B686" s="69"/>
      <c r="C686" s="69"/>
      <c r="D686" s="69"/>
      <c r="E686" s="69"/>
      <c r="F686" s="69"/>
      <c r="G686" s="2"/>
    </row>
    <row r="687" spans="1:7" s="1" customFormat="1">
      <c r="A687" s="64"/>
      <c r="B687" s="68"/>
      <c r="C687" s="68"/>
      <c r="D687" s="68"/>
      <c r="E687" s="68"/>
      <c r="F687" s="68"/>
      <c r="G687" s="2"/>
    </row>
    <row r="688" spans="1:7" s="1" customFormat="1">
      <c r="A688" s="69"/>
      <c r="B688" s="69"/>
      <c r="C688" s="69"/>
      <c r="D688" s="69"/>
      <c r="E688" s="69"/>
      <c r="F688" s="69"/>
      <c r="G688" s="2"/>
    </row>
    <row r="689" spans="1:7" s="1" customFormat="1">
      <c r="A689" s="64"/>
      <c r="B689" s="68"/>
      <c r="C689" s="68"/>
      <c r="D689" s="68"/>
      <c r="E689" s="68"/>
      <c r="F689" s="68"/>
      <c r="G689" s="2"/>
    </row>
  </sheetData>
  <mergeCells count="132">
    <mergeCell ref="A12:A13"/>
    <mergeCell ref="B12:B13"/>
    <mergeCell ref="C12:C13"/>
    <mergeCell ref="D12:D13"/>
    <mergeCell ref="E12:F12"/>
    <mergeCell ref="B2:F2"/>
    <mergeCell ref="B3:F3"/>
    <mergeCell ref="D5:F5"/>
    <mergeCell ref="B6:F6"/>
    <mergeCell ref="B8:F8"/>
    <mergeCell ref="B9:F9"/>
    <mergeCell ref="A11:H11"/>
    <mergeCell ref="G12:H12"/>
    <mergeCell ref="E41:F41"/>
    <mergeCell ref="E50:F50"/>
    <mergeCell ref="E55:F55"/>
    <mergeCell ref="A57:F57"/>
    <mergeCell ref="E58:F58"/>
    <mergeCell ref="E65:F65"/>
    <mergeCell ref="A15:F15"/>
    <mergeCell ref="A16:F16"/>
    <mergeCell ref="E17:F17"/>
    <mergeCell ref="E20:F20"/>
    <mergeCell ref="E23:F23"/>
    <mergeCell ref="E27:F27"/>
    <mergeCell ref="E110:F110"/>
    <mergeCell ref="E113:F113"/>
    <mergeCell ref="E116:F116"/>
    <mergeCell ref="E120:F120"/>
    <mergeCell ref="E134:F134"/>
    <mergeCell ref="E143:F143"/>
    <mergeCell ref="E75:F75"/>
    <mergeCell ref="E79:F79"/>
    <mergeCell ref="E93:F93"/>
    <mergeCell ref="E102:F102"/>
    <mergeCell ref="E107:F107"/>
    <mergeCell ref="A109:F109"/>
    <mergeCell ref="E186:F186"/>
    <mergeCell ref="E195:F195"/>
    <mergeCell ref="E200:F200"/>
    <mergeCell ref="A202:F202"/>
    <mergeCell ref="E203:F203"/>
    <mergeCell ref="E210:F210"/>
    <mergeCell ref="E148:F148"/>
    <mergeCell ref="A150:F150"/>
    <mergeCell ref="E151:F151"/>
    <mergeCell ref="E158:F158"/>
    <mergeCell ref="E168:F168"/>
    <mergeCell ref="E172:F172"/>
    <mergeCell ref="E255:F255"/>
    <mergeCell ref="E262:F262"/>
    <mergeCell ref="E272:F272"/>
    <mergeCell ref="E276:F276"/>
    <mergeCell ref="E290:F290"/>
    <mergeCell ref="E299:F299"/>
    <mergeCell ref="E220:F220"/>
    <mergeCell ref="E224:F224"/>
    <mergeCell ref="E238:F238"/>
    <mergeCell ref="E247:F247"/>
    <mergeCell ref="E252:F252"/>
    <mergeCell ref="A254:F254"/>
    <mergeCell ref="E342:F342"/>
    <mergeCell ref="E351:F351"/>
    <mergeCell ref="E356:F356"/>
    <mergeCell ref="A358:F358"/>
    <mergeCell ref="E359:F359"/>
    <mergeCell ref="E366:F366"/>
    <mergeCell ref="E304:F304"/>
    <mergeCell ref="A306:F306"/>
    <mergeCell ref="E307:F307"/>
    <mergeCell ref="E314:F314"/>
    <mergeCell ref="E324:F324"/>
    <mergeCell ref="E328:F328"/>
    <mergeCell ref="E411:F411"/>
    <mergeCell ref="E418:F418"/>
    <mergeCell ref="E428:F428"/>
    <mergeCell ref="E432:F432"/>
    <mergeCell ref="E446:F446"/>
    <mergeCell ref="E455:F455"/>
    <mergeCell ref="E376:F376"/>
    <mergeCell ref="E380:F380"/>
    <mergeCell ref="E394:F394"/>
    <mergeCell ref="E403:F403"/>
    <mergeCell ref="E408:F408"/>
    <mergeCell ref="A410:F410"/>
    <mergeCell ref="E498:F498"/>
    <mergeCell ref="E507:F507"/>
    <mergeCell ref="E512:F512"/>
    <mergeCell ref="A514:F514"/>
    <mergeCell ref="E515:F515"/>
    <mergeCell ref="E518:F518"/>
    <mergeCell ref="E460:F460"/>
    <mergeCell ref="A462:F462"/>
    <mergeCell ref="E463:F463"/>
    <mergeCell ref="E470:F470"/>
    <mergeCell ref="E480:F480"/>
    <mergeCell ref="E484:F484"/>
    <mergeCell ref="E556:F556"/>
    <mergeCell ref="E566:F566"/>
    <mergeCell ref="E570:F570"/>
    <mergeCell ref="E584:F584"/>
    <mergeCell ref="E593:F593"/>
    <mergeCell ref="E598:F598"/>
    <mergeCell ref="E521:F521"/>
    <mergeCell ref="E525:F525"/>
    <mergeCell ref="E539:F539"/>
    <mergeCell ref="E548:F548"/>
    <mergeCell ref="E553:F553"/>
    <mergeCell ref="A555:F555"/>
    <mergeCell ref="E624:F624"/>
    <mergeCell ref="E625:F625"/>
    <mergeCell ref="E626:F626"/>
    <mergeCell ref="E629:F629"/>
    <mergeCell ref="E630:F630"/>
    <mergeCell ref="E631:F631"/>
    <mergeCell ref="A600:F600"/>
    <mergeCell ref="E601:F601"/>
    <mergeCell ref="E611:F611"/>
    <mergeCell ref="E612:F612"/>
    <mergeCell ref="E622:F622"/>
    <mergeCell ref="E623:F623"/>
    <mergeCell ref="B687:C687"/>
    <mergeCell ref="D687:F687"/>
    <mergeCell ref="A688:F688"/>
    <mergeCell ref="B689:C689"/>
    <mergeCell ref="D689:F689"/>
    <mergeCell ref="C632:D632"/>
    <mergeCell ref="E633:F633"/>
    <mergeCell ref="A635:F635"/>
    <mergeCell ref="A636:C636"/>
    <mergeCell ref="A637:F637"/>
    <mergeCell ref="A686:F686"/>
  </mergeCells>
  <printOptions horizontalCentered="1"/>
  <pageMargins left="0.39" right="0.39" top="0.59" bottom="0.59" header="0.39" footer="0.39"/>
  <pageSetup paperSize="9" fitToHeight="10000" orientation="landscape" horizontalDpi="300" verticalDpi="300"/>
  <headerFooter>
    <oddHeader>&amp;L&amp;9ПРОГРАММНЫЙ КОМПЛЕКС АВС-UZ (РЕДАКЦИЯ 2023.3)&amp;C&amp;P&amp;R52460</oddHeader>
    <oddFooter>&amp;CСтраниц -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1_ЛРВ</vt:lpstr>
      <vt:lpstr>'1_ЛРВ'!Заголовки_для_печати</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ЛОКАЛЬНАЯ РЕСУРСНАЯ ВЕДОМОСТЬ </dc:title>
  <dc:creator/>
  <cp:lastModifiedBy>Пользователь</cp:lastModifiedBy>
  <dcterms:created xsi:type="dcterms:W3CDTF">2008-02-01T06:52:42Z</dcterms:created>
  <dcterms:modified xsi:type="dcterms:W3CDTF">2026-10-08T13:24:59Z</dcterms:modified>
</cp:coreProperties>
</file>