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6 йил хужжатлари 05.01.2026\Шаффоф 13.01.2026\14.10.2026\Йул Опен\70. Тайёр Учкургон Курама 14.10.26\"/>
    </mc:Choice>
  </mc:AlternateContent>
  <bookViews>
    <workbookView xWindow="0" yWindow="0" windowWidth="28800" windowHeight="11835" tabRatio="745" firstSheet="2" activeTab="2"/>
  </bookViews>
  <sheets>
    <sheet name="Исходные данные" sheetId="33" state="hidden" r:id="rId1"/>
    <sheet name="РЕСУРС" sheetId="14" state="hidden" r:id="rId2"/>
    <sheet name="01_ЛРВ" sheetId="42" r:id="rId3"/>
    <sheet name="Объемка" sheetId="28" state="hidden" r:id="rId4"/>
    <sheet name="Дефектовка" sheetId="22" state="hidden" r:id="rId5"/>
    <sheet name="ТРАНСПОРТ" sheetId="32" state="hidden" r:id="rId6"/>
  </sheets>
  <definedNames>
    <definedName name="_na1" localSheetId="3">#REF!</definedName>
    <definedName name="_na1">#REF!</definedName>
    <definedName name="_na2" localSheetId="3">#REF!</definedName>
    <definedName name="_na2">#REF!</definedName>
    <definedName name="_na3" localSheetId="3">#REF!</definedName>
    <definedName name="_na3">#REF!</definedName>
    <definedName name="_na4">#REF!</definedName>
    <definedName name="_na5">#REF!</definedName>
    <definedName name="_na6">#REF!</definedName>
    <definedName name="_na7">#REF!</definedName>
    <definedName name="_na8">#REF!</definedName>
    <definedName name="_xlnm._FilterDatabase" localSheetId="4" hidden="1">Дефектовка!$A$13:$I$113</definedName>
    <definedName name="_xlnm._FilterDatabase" localSheetId="1" hidden="1">РЕСУРС!$A$11:$H$69</definedName>
    <definedName name="bases" localSheetId="3">#REF!</definedName>
    <definedName name="bases">#REF!</definedName>
    <definedName name="bases1">#REF!</definedName>
    <definedName name="bases2">#REF!</definedName>
    <definedName name="bases3">#REF!</definedName>
    <definedName name="bases4">#REF!</definedName>
    <definedName name="bases5">#REF!</definedName>
    <definedName name="bases6">#REF!</definedName>
    <definedName name="bases7">#REF!</definedName>
    <definedName name="bases8">#REF!</definedName>
    <definedName name="Build">#REF!</definedName>
    <definedName name="Build1">#REF!</definedName>
    <definedName name="Build2">#REF!</definedName>
    <definedName name="Build3">#REF!</definedName>
    <definedName name="Build4">#REF!</definedName>
    <definedName name="Build5">#REF!</definedName>
    <definedName name="Build6">#REF!</definedName>
    <definedName name="Build7">#REF!</definedName>
    <definedName name="Build8">#REF!</definedName>
    <definedName name="cmndBase">#REF!</definedName>
    <definedName name="cmndDayMonthTo">#REF!</definedName>
    <definedName name="cmndDays">#REF!</definedName>
    <definedName name="cmndDocNum">#REF!</definedName>
    <definedName name="cmndDocSer">#REF!</definedName>
    <definedName name="cmndFIO">#REF!</definedName>
    <definedName name="cmndOrdDay">#REF!</definedName>
    <definedName name="cmndOrdMonth">#REF!</definedName>
    <definedName name="cmndOrdNum">#REF!</definedName>
    <definedName name="cmndOrdYear">#REF!</definedName>
    <definedName name="cmndPoint">#REF!</definedName>
    <definedName name="cmndPoint1">#REF!</definedName>
    <definedName name="cmndPos">#REF!</definedName>
    <definedName name="cmndYearTo">#REF!</definedName>
    <definedName name="cntAddition">#REF!</definedName>
    <definedName name="cntDay">#REF!</definedName>
    <definedName name="cntMonth">#REF!</definedName>
    <definedName name="cntName">#REF!</definedName>
    <definedName name="cntNumber">#REF!</definedName>
    <definedName name="cntPayer">#REF!</definedName>
    <definedName name="cntPayer1">#REF!</definedName>
    <definedName name="cntPayerAddr1">#REF!</definedName>
    <definedName name="cntPayerAddr2">#REF!</definedName>
    <definedName name="cntPayerBank1">#REF!</definedName>
    <definedName name="cntPayerBank2">#REF!</definedName>
    <definedName name="cntPayerBank3">#REF!</definedName>
    <definedName name="cntPayerCount">#REF!</definedName>
    <definedName name="cntPayerCountCor">#REF!</definedName>
    <definedName name="cntPriceC">#REF!</definedName>
    <definedName name="cntPriceR">#REF!</definedName>
    <definedName name="cntQnt">#REF!</definedName>
    <definedName name="cntSumC">#REF!</definedName>
    <definedName name="cntSumR">#REF!</definedName>
    <definedName name="cntSuppAddr1">#REF!</definedName>
    <definedName name="cntSuppAddr2">#REF!</definedName>
    <definedName name="cntSuppBank">#REF!</definedName>
    <definedName name="cntSuppCount">#REF!</definedName>
    <definedName name="cntSuppCountCor">#REF!</definedName>
    <definedName name="cntSupplier">#REF!</definedName>
    <definedName name="cntSuppMFO1">#REF!</definedName>
    <definedName name="cntSuppMFO2">#REF!</definedName>
    <definedName name="cntSuppTlf">#REF!</definedName>
    <definedName name="cntUnit">#REF!</definedName>
    <definedName name="cntYear">#REF!</definedName>
    <definedName name="Data">#REF!</definedName>
    <definedName name="document_date">#REF!</definedName>
    <definedName name="document_datу">#REF!</definedName>
    <definedName name="document_number">#REF!</definedName>
    <definedName name="dvrCustomer">#REF!</definedName>
    <definedName name="dvrDay">#REF!</definedName>
    <definedName name="dvrDocDay">#REF!</definedName>
    <definedName name="dvrDocIss">#REF!</definedName>
    <definedName name="dvrDocMonth">#REF!</definedName>
    <definedName name="dvrDocNum">#REF!</definedName>
    <definedName name="dvrDocSer">#REF!</definedName>
    <definedName name="dvrDocYear">#REF!</definedName>
    <definedName name="dvrMonth">#REF!</definedName>
    <definedName name="dvrName">#REF!</definedName>
    <definedName name="dvrNo">#REF!</definedName>
    <definedName name="dvrNumber">#REF!</definedName>
    <definedName name="dvrOrder">#REF!</definedName>
    <definedName name="dvrPayer">#REF!</definedName>
    <definedName name="dvrPayerBank1">#REF!</definedName>
    <definedName name="dvrPayerBank2">#REF!</definedName>
    <definedName name="dvrPayerCount">#REF!</definedName>
    <definedName name="dvrQnt">#REF!</definedName>
    <definedName name="dvrReceiver">#REF!</definedName>
    <definedName name="dvrSupplier">#REF!</definedName>
    <definedName name="dvrUnit">#REF!</definedName>
    <definedName name="dvrValidDay">#REF!</definedName>
    <definedName name="dvrValidMonth">#REF!</definedName>
    <definedName name="dvrValidYear">#REF!</definedName>
    <definedName name="dvrYear">#REF!</definedName>
    <definedName name="elkAddr1">#REF!</definedName>
    <definedName name="elkAddr2">#REF!</definedName>
    <definedName name="elkCount">#REF!</definedName>
    <definedName name="elkCountFrom">#REF!</definedName>
    <definedName name="elkCountTo">#REF!</definedName>
    <definedName name="elkDateFrom">#REF!</definedName>
    <definedName name="elkDateTo">#REF!</definedName>
    <definedName name="elkDiscount">#REF!</definedName>
    <definedName name="elkKAddr1">#REF!</definedName>
    <definedName name="elkKAddr2">#REF!</definedName>
    <definedName name="elkKCount">#REF!</definedName>
    <definedName name="elkKCountFrom">#REF!</definedName>
    <definedName name="elkKCountTo">#REF!</definedName>
    <definedName name="elkKDateFrom">#REF!</definedName>
    <definedName name="elkKDateTo">#REF!</definedName>
    <definedName name="elkKDiscount">#REF!</definedName>
    <definedName name="elkKNumber">#REF!</definedName>
    <definedName name="elkKSumC">#REF!</definedName>
    <definedName name="elkKSumR">#REF!</definedName>
    <definedName name="elkKTarif">#REF!</definedName>
    <definedName name="elkNumber">#REF!</definedName>
    <definedName name="elkSumC">#REF!</definedName>
    <definedName name="elkSumR">#REF!</definedName>
    <definedName name="elkTarif">#REF!</definedName>
    <definedName name="itog_title">#REF!</definedName>
    <definedName name="lsv">#REF!</definedName>
    <definedName name="month">#REF!</definedName>
    <definedName name="month_begin">#REF!</definedName>
    <definedName name="month_end">#REF!</definedName>
    <definedName name="Na">#REF!</definedName>
    <definedName name="nakDay">#REF!</definedName>
    <definedName name="nakFrom">#REF!</definedName>
    <definedName name="nakMonth">#REF!</definedName>
    <definedName name="nakName">#REF!</definedName>
    <definedName name="nakNo">#REF!</definedName>
    <definedName name="nakNumber">#REF!</definedName>
    <definedName name="nakPriceC">#REF!</definedName>
    <definedName name="nakPriceR">#REF!</definedName>
    <definedName name="nakQnt">#REF!</definedName>
    <definedName name="nakSumC">#REF!</definedName>
    <definedName name="nakSumR">#REF!</definedName>
    <definedName name="nakTo">#REF!</definedName>
    <definedName name="nakYear">#REF!</definedName>
    <definedName name="number">#REF!</definedName>
    <definedName name="object">#REF!</definedName>
    <definedName name="object_name">#REF!</definedName>
    <definedName name="OBJECT_NUMBER">#REF!</definedName>
    <definedName name="OBJECT_NUMBER1">#REF!</definedName>
    <definedName name="OBJECT_NUMBER2">#REF!</definedName>
    <definedName name="OBJECT_NUMBER3">#REF!</definedName>
    <definedName name="OBJECT_NUMBER4">#REF!</definedName>
    <definedName name="OBJECT_NUMBER5">#REF!</definedName>
    <definedName name="OBJECT_NUMBER6">#REF!</definedName>
    <definedName name="OBJECT_NUMBER7">#REF!</definedName>
    <definedName name="OBJECT_NUMBER8">#REF!</definedName>
    <definedName name="object1">#REF!</definedName>
    <definedName name="object2">#REF!</definedName>
    <definedName name="object3">#REF!</definedName>
    <definedName name="object4">#REF!</definedName>
    <definedName name="object5">#REF!</definedName>
    <definedName name="object6">#REF!</definedName>
    <definedName name="object7">#REF!</definedName>
    <definedName name="object8">#REF!</definedName>
    <definedName name="pmnCCode1">#REF!</definedName>
    <definedName name="pmnCCode2">#REF!</definedName>
    <definedName name="pmnDay">#REF!</definedName>
    <definedName name="pmnDCode1">#REF!</definedName>
    <definedName name="pmnDCode2">#REF!</definedName>
    <definedName name="pmnDirection">#REF!</definedName>
    <definedName name="pmnMonth">#REF!</definedName>
    <definedName name="pmnNumber">#REF!</definedName>
    <definedName name="pmnOper">#REF!</definedName>
    <definedName name="pmnPayer">#REF!</definedName>
    <definedName name="pmnPayer1">#REF!</definedName>
    <definedName name="pmnPayerBank1">#REF!</definedName>
    <definedName name="pmnPayerBank2">#REF!</definedName>
    <definedName name="pmnPayerBank3">#REF!</definedName>
    <definedName name="pmnPayerCode">#REF!</definedName>
    <definedName name="pmnPayerCount1">#REF!</definedName>
    <definedName name="pmnPayerCount2">#REF!</definedName>
    <definedName name="pmnPayerCount3">#REF!</definedName>
    <definedName name="pmnRecBank1">#REF!</definedName>
    <definedName name="pmnRecBank2">#REF!</definedName>
    <definedName name="pmnRecBank3">#REF!</definedName>
    <definedName name="pmnRecCode">#REF!</definedName>
    <definedName name="pmnRecCount1">#REF!</definedName>
    <definedName name="pmnRecCount2">#REF!</definedName>
    <definedName name="pmnRecCount3">#REF!</definedName>
    <definedName name="pmnReceiver">#REF!</definedName>
    <definedName name="pmnReceiver1">#REF!</definedName>
    <definedName name="pmnSum1">#REF!</definedName>
    <definedName name="pmnSum2">#REF!</definedName>
    <definedName name="pmnWNalog">#REF!</definedName>
    <definedName name="pmnWSum1">#REF!</definedName>
    <definedName name="pmnWSum2">#REF!</definedName>
    <definedName name="pmnWSum3">#REF!</definedName>
    <definedName name="pmnYear">#REF!</definedName>
    <definedName name="PR">#REF!</definedName>
    <definedName name="priApplication1">#REF!</definedName>
    <definedName name="priApplication2">#REF!</definedName>
    <definedName name="priDate1">#REF!</definedName>
    <definedName name="priDate2">#REF!</definedName>
    <definedName name="priKDay">#REF!</definedName>
    <definedName name="priKMonth">#REF!</definedName>
    <definedName name="priKNumber">#REF!</definedName>
    <definedName name="priKOrgn">#REF!</definedName>
    <definedName name="priKPayer1">#REF!</definedName>
    <definedName name="priKPayer2">#REF!</definedName>
    <definedName name="priKPayer3">#REF!</definedName>
    <definedName name="priKSubject1">#REF!</definedName>
    <definedName name="priKSubject2">#REF!</definedName>
    <definedName name="priKSubject3">#REF!</definedName>
    <definedName name="priKWSum1">#REF!</definedName>
    <definedName name="priKWSum2">#REF!</definedName>
    <definedName name="priKWSum3">#REF!</definedName>
    <definedName name="priKWSum4">#REF!</definedName>
    <definedName name="priKWSum5">#REF!</definedName>
    <definedName name="priKWSumC">#REF!</definedName>
    <definedName name="priKYear">#REF!</definedName>
    <definedName name="priNumber">#REF!</definedName>
    <definedName name="priOrgn">#REF!</definedName>
    <definedName name="priPayer">#REF!</definedName>
    <definedName name="priSubject1">#REF!</definedName>
    <definedName name="priSubject2">#REF!</definedName>
    <definedName name="priSum">#REF!</definedName>
    <definedName name="priWSum1">#REF!</definedName>
    <definedName name="priWSum2">#REF!</definedName>
    <definedName name="priWSumC">#REF!</definedName>
    <definedName name="rasApplication1">#REF!</definedName>
    <definedName name="rasApplication2">#REF!</definedName>
    <definedName name="rasDate1">#REF!</definedName>
    <definedName name="rasDate2">#REF!</definedName>
    <definedName name="rasDoc1">#REF!</definedName>
    <definedName name="rasDoc2">#REF!</definedName>
    <definedName name="rasNumber">#REF!</definedName>
    <definedName name="rasOrgn">#REF!</definedName>
    <definedName name="rasRecDay">#REF!</definedName>
    <definedName name="rasReceiver">#REF!</definedName>
    <definedName name="rasRecMonth">#REF!</definedName>
    <definedName name="rasRecYear">#REF!</definedName>
    <definedName name="rasSubject1">#REF!</definedName>
    <definedName name="rasSubject2">#REF!</definedName>
    <definedName name="rasSum">#REF!</definedName>
    <definedName name="rasWRecSum1">#REF!</definedName>
    <definedName name="rasWRecSum2">#REF!</definedName>
    <definedName name="rasWRecSumC">#REF!</definedName>
    <definedName name="rasWSum1">#REF!</definedName>
    <definedName name="rasWSum2">#REF!</definedName>
    <definedName name="rasWSumC">#REF!</definedName>
    <definedName name="SRV">#REF!</definedName>
    <definedName name="summa_work">#REF!</definedName>
    <definedName name="Title">#REF!</definedName>
    <definedName name="tlfAprt">#REF!</definedName>
    <definedName name="tlfBank">#REF!</definedName>
    <definedName name="tlfCorp">#REF!</definedName>
    <definedName name="tlfCount">#REF!</definedName>
    <definedName name="tlfFIO">#REF!</definedName>
    <definedName name="tlfHouse">#REF!</definedName>
    <definedName name="tlfKAprt">#REF!</definedName>
    <definedName name="tlfKBank">#REF!</definedName>
    <definedName name="tlfKCorp">#REF!</definedName>
    <definedName name="tlfKCount">#REF!</definedName>
    <definedName name="tlfKFio">#REF!</definedName>
    <definedName name="tlfKHouse">#REF!</definedName>
    <definedName name="tlfKMonth">#REF!</definedName>
    <definedName name="tlfKStreet">#REF!</definedName>
    <definedName name="tlfKSum">#REF!</definedName>
    <definedName name="tlfKTarif">#REF!</definedName>
    <definedName name="tlfKTlfNum">#REF!</definedName>
    <definedName name="tlfKTotal">#REF!</definedName>
    <definedName name="tlfKYear">#REF!</definedName>
    <definedName name="tlfMonth">#REF!</definedName>
    <definedName name="tlfStreet">#REF!</definedName>
    <definedName name="tlfSum">#REF!</definedName>
    <definedName name="tlfTarif">#REF!</definedName>
    <definedName name="tlfTlfNum">#REF!</definedName>
    <definedName name="tlfTotal">#REF!</definedName>
    <definedName name="tlfYear">#REF!</definedName>
    <definedName name="vor">#REF!</definedName>
    <definedName name="VR">#REF!</definedName>
    <definedName name="work_title">#REF!</definedName>
    <definedName name="А9">#REF!</definedName>
    <definedName name="авс99">#REF!</definedName>
    <definedName name="В1">#REF!</definedName>
    <definedName name="Е19">#REF!</definedName>
    <definedName name="Е20">#REF!</definedName>
    <definedName name="_xlnm.Print_Titles" localSheetId="2">'01_ЛРВ'!$14:$14</definedName>
    <definedName name="_xlnm.Print_Titles" localSheetId="4">Дефектовка!$10:$13</definedName>
    <definedName name="_xlnm.Print_Titles" localSheetId="1">РЕСУРС!$11:$11</definedName>
    <definedName name="Затраты_труда_рабочих_строителей" localSheetId="3">#REF!</definedName>
    <definedName name="Затраты_труда_рабочих_строителей">#REF!</definedName>
    <definedName name="о11" localSheetId="3">#REF!</definedName>
    <definedName name="о11">#REF!</definedName>
    <definedName name="_xlnm.Print_Area" localSheetId="4">Дефектовка!$A$1:$I$121</definedName>
    <definedName name="_xlnm.Print_Area" localSheetId="0">'Исходные данные'!$A$1:$E$29</definedName>
    <definedName name="_xlnm.Print_Area" localSheetId="3">Объемка!$A$1:$D$25</definedName>
    <definedName name="_xlnm.Print_Area" localSheetId="1">РЕСУРС!$A$1:$H$71</definedName>
    <definedName name="_xlnm.Print_Area" localSheetId="5">ТРАНСПОРТ!$A$1:$J$12</definedName>
    <definedName name="труд" localSheetId="3">#REF!</definedName>
    <definedName name="труд">#REF!</definedName>
  </definedNames>
  <calcPr calcId="162913"/>
</workbook>
</file>

<file path=xl/calcChain.xml><?xml version="1.0" encoding="utf-8"?>
<calcChain xmlns="http://schemas.openxmlformats.org/spreadsheetml/2006/main">
  <c r="A1" i="28" l="1"/>
  <c r="D23" i="28" l="1"/>
  <c r="H67" i="14" l="1"/>
  <c r="H68" i="14"/>
  <c r="H66" i="14"/>
  <c r="H65" i="14"/>
  <c r="H64" i="14"/>
  <c r="H63" i="14"/>
  <c r="H62" i="14" l="1"/>
  <c r="H61" i="14"/>
  <c r="H60" i="14"/>
  <c r="H59" i="14"/>
  <c r="H58" i="14"/>
  <c r="H57" i="14"/>
  <c r="H56" i="14"/>
  <c r="H55" i="14"/>
  <c r="H54" i="14"/>
  <c r="H53" i="14"/>
  <c r="H52" i="14"/>
  <c r="H43" i="14"/>
  <c r="H42" i="14"/>
  <c r="H41" i="14"/>
  <c r="H40" i="14"/>
  <c r="H39" i="14"/>
  <c r="H38" i="14"/>
  <c r="H37" i="14"/>
  <c r="H36" i="14"/>
  <c r="D22" i="28" l="1"/>
  <c r="D21" i="28"/>
  <c r="D24" i="28"/>
  <c r="D19" i="28"/>
  <c r="D20" i="28" s="1"/>
  <c r="A14" i="28"/>
  <c r="D13" i="28" l="1"/>
  <c r="D17" i="28" l="1"/>
  <c r="A15" i="28" l="1"/>
  <c r="A16" i="28" s="1"/>
  <c r="A17" i="28" s="1"/>
  <c r="A19" i="28" s="1"/>
  <c r="A21" i="28" s="1"/>
  <c r="A22" i="28" s="1"/>
  <c r="A23" i="28" s="1"/>
  <c r="A24" i="28" s="1"/>
  <c r="D16" i="28" l="1"/>
  <c r="H44" i="14" l="1"/>
  <c r="H35" i="14"/>
  <c r="D14" i="28" l="1"/>
  <c r="D15" i="28" l="1"/>
  <c r="D26" i="28" s="1"/>
  <c r="I15" i="32" l="1"/>
  <c r="G8" i="32" l="1"/>
  <c r="G9" i="32"/>
  <c r="G7" i="32"/>
  <c r="D27" i="28" l="1"/>
  <c r="H27" i="14" l="1"/>
  <c r="H34" i="14"/>
  <c r="H24" i="14"/>
  <c r="H29" i="14"/>
  <c r="D10" i="33"/>
  <c r="A2" i="32"/>
  <c r="H22" i="14" l="1"/>
  <c r="H25" i="14" l="1"/>
  <c r="H30" i="14"/>
  <c r="H31" i="14"/>
  <c r="H33" i="14"/>
  <c r="H28" i="14" l="1"/>
  <c r="H49" i="14" l="1"/>
  <c r="D9" i="32"/>
  <c r="F9" i="32" s="1"/>
  <c r="H9" i="32" s="1"/>
  <c r="J9" i="32" s="1"/>
  <c r="D7" i="32"/>
  <c r="H20" i="14"/>
  <c r="H26" i="14" l="1"/>
  <c r="H32" i="14"/>
  <c r="F7" i="32"/>
  <c r="H7" i="32" s="1"/>
  <c r="J7" i="32" s="1"/>
  <c r="H48" i="14"/>
  <c r="H21" i="14" l="1"/>
  <c r="H51" i="14" l="1"/>
  <c r="H50" i="14"/>
  <c r="H23" i="14"/>
  <c r="H45" i="14" l="1"/>
  <c r="D8" i="32"/>
  <c r="F8" i="32" s="1"/>
  <c r="H8" i="32" s="1"/>
  <c r="J8" i="32" s="1"/>
  <c r="D9" i="33"/>
  <c r="D8" i="33" s="1"/>
  <c r="H15" i="14"/>
  <c r="D13" i="33" l="1"/>
  <c r="H69" i="14"/>
  <c r="H17" i="14"/>
  <c r="D5" i="33" l="1"/>
  <c r="D4" i="33"/>
  <c r="D18" i="33" l="1"/>
  <c r="D15" i="33"/>
  <c r="D24" i="33" l="1"/>
  <c r="D28" i="33" l="1"/>
  <c r="D28" i="28" l="1"/>
</calcChain>
</file>

<file path=xl/sharedStrings.xml><?xml version="1.0" encoding="utf-8"?>
<sst xmlns="http://schemas.openxmlformats.org/spreadsheetml/2006/main" count="1028" uniqueCount="522">
  <si>
    <t>Основание:</t>
  </si>
  <si>
    <t>ВЕДОМОСТЬ ОБЪЕМОВ РАБОТ</t>
  </si>
  <si>
    <t>Единица измерения</t>
  </si>
  <si>
    <t>3.1</t>
  </si>
  <si>
    <t>3.2</t>
  </si>
  <si>
    <t>3.3</t>
  </si>
  <si>
    <t>3.4</t>
  </si>
  <si>
    <t>№ т.р</t>
  </si>
  <si>
    <t>Узунлиги,   метр</t>
  </si>
  <si>
    <t>Йўл элементларининг мавжуд  ҳолати</t>
  </si>
  <si>
    <t xml:space="preserve">Лойиҳада кўзда тутилган иш турлари ва тадбирлар </t>
  </si>
  <si>
    <t>Ўлчов бирлиги</t>
  </si>
  <si>
    <t>Миқдори  (хажм)</t>
  </si>
  <si>
    <t>боши</t>
  </si>
  <si>
    <t>охири</t>
  </si>
  <si>
    <t>ПК+</t>
  </si>
  <si>
    <t>м</t>
  </si>
  <si>
    <t>Эмульсия битумная</t>
  </si>
  <si>
    <t>№</t>
  </si>
  <si>
    <t>Ишнинг номланиши</t>
  </si>
  <si>
    <t>Хажми</t>
  </si>
  <si>
    <t>Умумий маълумотлар</t>
  </si>
  <si>
    <t>Курилиш монтаж ишлари  автотранспорт харакати тўхтатилган холда бажарилади</t>
  </si>
  <si>
    <t>т</t>
  </si>
  <si>
    <t>N п/п</t>
  </si>
  <si>
    <t>Код АВС</t>
  </si>
  <si>
    <t>Наименование ресурса</t>
  </si>
  <si>
    <t>Сметная потреб-ность</t>
  </si>
  <si>
    <t>в текущем уровне</t>
  </si>
  <si>
    <t>единицы</t>
  </si>
  <si>
    <t>всего</t>
  </si>
  <si>
    <t>Затраты труда</t>
  </si>
  <si>
    <t>Итого по трудовым ресурсам</t>
  </si>
  <si>
    <t>СУМ</t>
  </si>
  <si>
    <t>Строительные машины и механизмы</t>
  </si>
  <si>
    <t>Итого по строительным машинам</t>
  </si>
  <si>
    <t>Строительные материалы, изделия и детали</t>
  </si>
  <si>
    <t>Итого по материальным ресурсам</t>
  </si>
  <si>
    <t>Исходные данные для определения стоимости объекта в текущих ценах</t>
  </si>
  <si>
    <t xml:space="preserve">Затраты на оборудование, мебель и инвентарь (Со) </t>
  </si>
  <si>
    <t>Затраты на строительные материалы, изделия и конструкции (См)</t>
  </si>
  <si>
    <t>сум</t>
  </si>
  <si>
    <t>Заготовительно-складские расходы</t>
  </si>
  <si>
    <t>Транспортные расходы на оборудование  с загот.скл.расх</t>
  </si>
  <si>
    <t>Затраты на ОЗП с учетом начислений на соцстрах (Сзп)</t>
  </si>
  <si>
    <t>Нормативная трудоемкость объекта (Т)</t>
  </si>
  <si>
    <t>чел/час</t>
  </si>
  <si>
    <t>Среднегодовая заработная плата строителей по региону в расчете на месяц, определенная на основе статистических данных за предыдущие 12 месяцев, сум./месяц (Змс)</t>
  </si>
  <si>
    <t>сум/месяц</t>
  </si>
  <si>
    <t>Среднемесячный фонд рабочего времени в часах по данным Министерства труда и социальной защиты населения Республики Узбекистан (Ф)</t>
  </si>
  <si>
    <t>час</t>
  </si>
  <si>
    <t>Коэффициент учета размера отчислений на соцстрах (Ксс)</t>
  </si>
  <si>
    <t>Затраты на эксплуатацию машин и механизмов (Сэм)</t>
  </si>
  <si>
    <t>Процент (%)</t>
  </si>
  <si>
    <t>%</t>
  </si>
  <si>
    <t>Сумма (сум)</t>
  </si>
  <si>
    <t>Прочие затраты и расходы заказчика (Пз)</t>
  </si>
  <si>
    <t>Затраты на страхование строительства объектов</t>
  </si>
  <si>
    <t>Коэффициент риска, исходя из прогноза индекса роста цен</t>
  </si>
  <si>
    <t>Итого стоимость объекта в текущих ценах</t>
  </si>
  <si>
    <t>тыс.сум</t>
  </si>
  <si>
    <t xml:space="preserve">Транспортные расходы на материалы </t>
  </si>
  <si>
    <t xml:space="preserve">Прочие затраты и расходы подрядчика (Пп) </t>
  </si>
  <si>
    <t xml:space="preserve">Процент (%)  </t>
  </si>
  <si>
    <t>Отраслевая рентабельность(Нпр)</t>
  </si>
  <si>
    <r>
      <t>м</t>
    </r>
    <r>
      <rPr>
        <b/>
        <vertAlign val="superscript"/>
        <sz val="11"/>
        <rFont val="Times New Roman"/>
        <family val="1"/>
        <charset val="204"/>
      </rPr>
      <t>2</t>
    </r>
  </si>
  <si>
    <t>Шифр (обоснование)</t>
  </si>
  <si>
    <t>Сметная стоимость, СУМ</t>
  </si>
  <si>
    <t>Затраты труда рабочих-строителей</t>
  </si>
  <si>
    <t>чел.-ч</t>
  </si>
  <si>
    <t>Затраты труда машинистов</t>
  </si>
  <si>
    <t>маш.-ч</t>
  </si>
  <si>
    <t>Автогрейдеры среднего типа 99 (135) кВт (л.с.)</t>
  </si>
  <si>
    <t>Автогудронаторы 3500 л</t>
  </si>
  <si>
    <t>Машины поливомоечные 6000 л</t>
  </si>
  <si>
    <t>Вода</t>
  </si>
  <si>
    <t>м3</t>
  </si>
  <si>
    <t>Гравийно-песчаная смесь</t>
  </si>
  <si>
    <t>Битум</t>
  </si>
  <si>
    <t>ДОРОЖНЫЕ РАБОТЫ</t>
  </si>
  <si>
    <t>Автомобили-самосвалы грузоподъемностью до 30 т</t>
  </si>
  <si>
    <t>Гудронаторы ручные</t>
  </si>
  <si>
    <t>Резчики швов дисковые</t>
  </si>
  <si>
    <t>Укладчики асфальтобетона типа "VOGELE" с шириной укладки до 6,5 м</t>
  </si>
  <si>
    <t>Катки самоходные дорожные вибрационные типа "DYNAPAC", "HAMM", "BOMAG", 8 т</t>
  </si>
  <si>
    <t>Катки самоходные дорожные вибрационные типа "DYNAPAC", "HAMM", "BOMAG", 10 т</t>
  </si>
  <si>
    <t>Катки самоходные дорожные вибрационные типа "DYNAPAC", "HAMM", "BOMAG", 13 т</t>
  </si>
  <si>
    <t>Курувчи ташкилоти - Танлов асосида аниқланади</t>
  </si>
  <si>
    <r>
      <t>м</t>
    </r>
    <r>
      <rPr>
        <vertAlign val="superscript"/>
        <sz val="13"/>
        <rFont val="Arial"/>
        <family val="2"/>
        <charset val="204"/>
      </rPr>
      <t>2</t>
    </r>
  </si>
  <si>
    <t>Катки дорожные самоходные гладкие 8 т</t>
  </si>
  <si>
    <t>Катки дорожные самоходные гладкие 13 т</t>
  </si>
  <si>
    <t>Ресурсы по нормам СНиП</t>
  </si>
  <si>
    <r>
      <t xml:space="preserve">СВОДНАЯ РЕСУРСНАЯ СМЕТА </t>
    </r>
    <r>
      <rPr>
        <sz val="11"/>
        <rFont val="Times New Roman Cyr"/>
        <charset val="204"/>
      </rPr>
      <t xml:space="preserve"> №  1</t>
    </r>
  </si>
  <si>
    <t xml:space="preserve"> "ТАСДИҚЛАЙМАН"</t>
  </si>
  <si>
    <t>Т/р</t>
  </si>
  <si>
    <t>Т</t>
  </si>
  <si>
    <t>Кирковщики</t>
  </si>
  <si>
    <t>Катки дорожные самоходные комбинированные 13 т HAMM ND 110 S/N</t>
  </si>
  <si>
    <t>Катки дорожные 30 т HAMM 35 S/N</t>
  </si>
  <si>
    <t>Катки дорожные самоходные комбинированные больших типоразмеров типа катков фирмы "BOMAG" с рабочей массой от 8,8 до 9,2 т</t>
  </si>
  <si>
    <t>Щебень из естественного камня для строительных работ М-1000-1200 фракции 5-20 мм</t>
  </si>
  <si>
    <t>Транспортные расходы на перевозымые грузы</t>
  </si>
  <si>
    <t>№ П/П</t>
  </si>
  <si>
    <t>Наменование  материалов</t>
  </si>
  <si>
    <t>Единица  измерения</t>
  </si>
  <si>
    <t>Коли-чество</t>
  </si>
  <si>
    <t>Удель- ный  вес</t>
  </si>
  <si>
    <t>Общая  тонна</t>
  </si>
  <si>
    <t>Автотранспортная  км</t>
  </si>
  <si>
    <t>тн/км</t>
  </si>
  <si>
    <t>Стоимость за  один тн/км</t>
  </si>
  <si>
    <t>Всего</t>
  </si>
  <si>
    <t>тн</t>
  </si>
  <si>
    <t>ИТОГО</t>
  </si>
  <si>
    <r>
      <t>м</t>
    </r>
    <r>
      <rPr>
        <vertAlign val="superscript"/>
        <sz val="11"/>
        <rFont val="Times New Roman"/>
        <family val="1"/>
        <charset val="204"/>
      </rPr>
      <t>2</t>
    </r>
  </si>
  <si>
    <t>0+00</t>
  </si>
  <si>
    <t>Краны на автомобильном ходу при работе на других видах строительства 10 т</t>
  </si>
  <si>
    <t>Автомобили бортовые грузоподъемностью до 5 т</t>
  </si>
  <si>
    <t>Смесь асфальтобетонная горячая пористая мелкозернистая</t>
  </si>
  <si>
    <t xml:space="preserve">                 _____________      ___________________________                                                                               </t>
  </si>
  <si>
    <t>Вибраторы глубинные</t>
  </si>
  <si>
    <t>Катки дорожные самоходные вибрационные 2,2 т</t>
  </si>
  <si>
    <t>Пила электрическая цепная</t>
  </si>
  <si>
    <t>Тракторы на гусеничном ходу 79 (108) кВт (л.с.)</t>
  </si>
  <si>
    <t>Асфальтобетонные смеси мелкозернистые типа Б М-2</t>
  </si>
  <si>
    <t>Бетон тяжелый класса В15 /М-200/ фракции 5-20 мм</t>
  </si>
  <si>
    <t>Гвозди строительные</t>
  </si>
  <si>
    <t>шт</t>
  </si>
  <si>
    <t>м2</t>
  </si>
  <si>
    <t>Рогожа</t>
  </si>
  <si>
    <t>Доски обрезные хвойных пород длиной 4-6,5 м, шириной 75-150 мм, толщиной 44 мм и более, III сорта</t>
  </si>
  <si>
    <t>Щиты из досок толщиной 25 мм</t>
  </si>
  <si>
    <t xml:space="preserve"> ____________________  _____________</t>
  </si>
  <si>
    <t>Битум эмульцияси билан юзаки ишлов бериш 0,6 л/м2</t>
  </si>
  <si>
    <t>НУКСОНЛАР  ДАЛОЛАТНОМАСИ</t>
  </si>
  <si>
    <t>Иш хажмларини хисоблаш формуласи</t>
  </si>
  <si>
    <t>Машины бурильные на тракторе 85 (115) кВт (л.с.) глубиной бурения 3,5 м</t>
  </si>
  <si>
    <t>Болты с шестигранной головкой диаметром резьбы 10 мм</t>
  </si>
  <si>
    <t>Грунтовка В-КФ-093 красно-коричневая, серая, черная</t>
  </si>
  <si>
    <t>Краски перхлорвиниловые</t>
  </si>
  <si>
    <t>Растворители для лакокрасочных материалов Р-4А</t>
  </si>
  <si>
    <t>Таъмирланаётган йўл бўлагининг узунлиги</t>
  </si>
  <si>
    <t>Қатнов кисмининг ўртача  эни</t>
  </si>
  <si>
    <t>Материалларини ўртача ташиш масофалари</t>
  </si>
  <si>
    <t>Материаллар номи</t>
  </si>
  <si>
    <t>Ўртача ташиш масофаси, км</t>
  </si>
  <si>
    <t>Йўл тушамаси</t>
  </si>
  <si>
    <t>Известь строительная негашеная комовая, сорт 1</t>
  </si>
  <si>
    <t>Катанка горячекатаная в мотках диаметром 6,3-6,5 мм</t>
  </si>
  <si>
    <t>1.</t>
  </si>
  <si>
    <t>2.</t>
  </si>
  <si>
    <t>3.</t>
  </si>
  <si>
    <t>4.</t>
  </si>
  <si>
    <t>5.</t>
  </si>
  <si>
    <t>6.</t>
  </si>
  <si>
    <t>7.</t>
  </si>
  <si>
    <t>8.</t>
  </si>
  <si>
    <t>9.</t>
  </si>
  <si>
    <t>10.</t>
  </si>
  <si>
    <t>11.</t>
  </si>
  <si>
    <t>12.</t>
  </si>
  <si>
    <t>13.</t>
  </si>
  <si>
    <t>14.</t>
  </si>
  <si>
    <t>15.</t>
  </si>
  <si>
    <t>16.</t>
  </si>
  <si>
    <t>Транспорные расходы 3%</t>
  </si>
  <si>
    <t>17.</t>
  </si>
  <si>
    <t>"______" __________________2026 й</t>
  </si>
  <si>
    <t>Йиғма иш хажми қайдномаси</t>
  </si>
  <si>
    <t>Остальные материалы 3%</t>
  </si>
  <si>
    <t>Ишлар манзили</t>
  </si>
  <si>
    <t xml:space="preserve">Йўлнинг мавжуд холати қум шағал аралашмасидан иборат бўлиб, чўкишлар нотекисликлар мавжуд.  </t>
  </si>
  <si>
    <t>18.</t>
  </si>
  <si>
    <t>19.</t>
  </si>
  <si>
    <t>Ташаббускор</t>
  </si>
  <si>
    <t>Асфальтоукладчик ёрдамида қайноқ майда заррали зич асфальтобетондан 5 см қалинликда қоплама ёткизиш. (ГОСТ 9128-2013)</t>
  </si>
  <si>
    <t>Мавжуд йўл профилини 1000м2 га 66 м3 янги ҚШАли ГОСТ 25607-2009 (С6) материал қўшиш йўли билан тиклаш</t>
  </si>
  <si>
    <t>Қум шағал аралашмаси ёрдамида (ГОСТ 25607-2009 бўйича С11) 5 см қалинликда йўл марзасини мустаҳкамлаш</t>
  </si>
  <si>
    <t>Бажарилган ишларни қабул қилиш бўлими мутахассиси</t>
  </si>
  <si>
    <t>Лойиҳа таъминоти бўлими бошлиғи</t>
  </si>
  <si>
    <t>Лойиҳа ташкилоти вакили</t>
  </si>
  <si>
    <t>Наманган минтақавий йўлларга буюртмачи хизмати ДМ директори</t>
  </si>
  <si>
    <t>Буюртмачи - Наманган минтақавий йўлларга буюртмачи хизмати ДМ</t>
  </si>
  <si>
    <t>Ишлар бажариладиган худуд - Наманган вилояти Учқўрғон тумани</t>
  </si>
  <si>
    <t>Асфальтобетон, битум эмульсияси</t>
  </si>
  <si>
    <t>Қум-шағал аралашмаси</t>
  </si>
  <si>
    <t>Автомобили-самосвалы грузоподъемностью до 25 т</t>
  </si>
  <si>
    <t>М2</t>
  </si>
  <si>
    <t>ШТ</t>
  </si>
  <si>
    <t>М</t>
  </si>
  <si>
    <t>ДОРОЖНЫЙ ЗНАК 2.4 ТРЕУГОЛЬНОЙ, СВЕТООТРАЖАЮЩИХ, СТОРОНОЙ -700ММ.</t>
  </si>
  <si>
    <t>Қум шағал аралашмаси ГОСТ 25607-2009 (С4) дан 20 см қалинликда асос ётқизиш</t>
  </si>
  <si>
    <t xml:space="preserve">           Биз, куйида имзо чекувчилар, комиссия аъзолари: Наманган вилояти минтақавий йўлларга буюртмачи хизмати ДМ бажарилган ишларни қабул қилиш бўлими мутахассиси, лойиҳа таъминоти бўлими бошлиғи, Қурама МФЙ раиси, ташаббускор ҳамда лойиҳа ташкилот вакиллари мазкур далолатномани визуал текшириш ва инструментал ўлчашлар натижасида туздик ва ушбу кўча бўйича қуйидаги иш турлари ва хажмлари аниқланди:</t>
  </si>
  <si>
    <t>Қурама МФЙ раиси</t>
  </si>
  <si>
    <t>2+50</t>
  </si>
  <si>
    <t>3+17</t>
  </si>
  <si>
    <t>2+32</t>
  </si>
  <si>
    <t>1+34</t>
  </si>
  <si>
    <t>2+45</t>
  </si>
  <si>
    <t>4+79</t>
  </si>
  <si>
    <t>1+85</t>
  </si>
  <si>
    <t>5+76</t>
  </si>
  <si>
    <t>1+68</t>
  </si>
  <si>
    <t>1+24</t>
  </si>
  <si>
    <t>Трасса 1 (Настарин кўчаси)</t>
  </si>
  <si>
    <t>Трасса 2  (Қайрағоч кўчаси)</t>
  </si>
  <si>
    <t>Трасса 3  (Қайрағоч кўчаси)</t>
  </si>
  <si>
    <t>Трасса 4  (Қайрағоч кўчаси)</t>
  </si>
  <si>
    <t>Трасса 5 (Дархон кўчаси)</t>
  </si>
  <si>
    <t>Трасса 6 (Дархон кўчаси)</t>
  </si>
  <si>
    <t>Трасса 7 (Дархон кўчаси)</t>
  </si>
  <si>
    <t>Трасса 8 (Миллий Истиқлол кўчаси)</t>
  </si>
  <si>
    <t>Трасса 9 (Миллий Истиқлол кўчаси)</t>
  </si>
  <si>
    <t>Трасса 10 (Миллий Истиқлол кўчаси)</t>
  </si>
  <si>
    <t>Трасса 11 (Равон кўчаси)</t>
  </si>
  <si>
    <t>3+60</t>
  </si>
  <si>
    <t xml:space="preserve">250 м х 0,25 м х 2 </t>
  </si>
  <si>
    <t>200
122</t>
  </si>
  <si>
    <t>2+00
3+22</t>
  </si>
  <si>
    <t>0+00
2+00</t>
  </si>
  <si>
    <t xml:space="preserve">322 м х 0,25 м х 2 </t>
  </si>
  <si>
    <t>Йўл белгилари етишмайди.</t>
  </si>
  <si>
    <t>Йўл белгиларини узунлиги 4 м ўлчами 50х50 мм бўлган металл устинини B-15 маркали қуйма бетон пойдеворга ўрнатиш</t>
  </si>
  <si>
    <t>дона</t>
  </si>
  <si>
    <t>Томонлари 700 мм бўлган 2.4. "Йўл беринг" йўл белгиси</t>
  </si>
  <si>
    <t>Ўлчами 700 мм бўлган 3.12 "Ўққа тушадиган оғирлик чекланган" йўл белгиси</t>
  </si>
  <si>
    <t>Йўл белгиларини ўрнатиш</t>
  </si>
  <si>
    <t>20.</t>
  </si>
  <si>
    <t>21.</t>
  </si>
  <si>
    <t>22.</t>
  </si>
  <si>
    <t>23.</t>
  </si>
  <si>
    <t>24.</t>
  </si>
  <si>
    <t>25.</t>
  </si>
  <si>
    <t>С</t>
  </si>
  <si>
    <t>ДОРОЖНЫЙ ЗНАК 3.12 КРУГЛЫЙ, СВЕТООТРАЖАЮЩИХ, СТОРОНОЙ -700ММ.</t>
  </si>
  <si>
    <t>Йўлнинг мавжуд холатида қум шағал аралашмаси тупроққа қоришиб кетган.</t>
  </si>
  <si>
    <t>Трасса 12 (Олтин замин кўчаси)</t>
  </si>
  <si>
    <t>Трасса 13 (Олтин замин кўчаси)</t>
  </si>
  <si>
    <t>200 м х 3,5 м + 6,86 м2
122 м х 3 м + 10,73 м2</t>
  </si>
  <si>
    <t>Томонлари 700 мм бўлган 1.31. "Сунъий йўл нотекислиги" йўл белгиси</t>
  </si>
  <si>
    <t>0+05
0+50
0+05</t>
  </si>
  <si>
    <t>3+17
2+72
3+17</t>
  </si>
  <si>
    <t>3-3,5</t>
  </si>
  <si>
    <t>ДОРОЖНЫЙ ЗНАК 1.31 ТРЕУГОЛЬНОЙ, СВЕТООТРАЖАЮЩИХ, СТОРОНОЙ -700ММ.</t>
  </si>
  <si>
    <t>Трубы металлические профил размером 50х50мм толщиной стенки 3,5 мм</t>
  </si>
  <si>
    <t>ЛЕЖАЧИЙ ПОЛИЦЕЙСКИЙ</t>
  </si>
  <si>
    <t>2+84</t>
  </si>
  <si>
    <t>НАМАНГАН ВИЛОЯТИ УЧКУРГОН ТУМАНИ КУРАМА МФЙ МИЛЛИЙ ИСТИКЛОЛ, ДАРХОН, НАСТАРИН ВА АФСИЁБ КУЧАСИ ИЧКИ ЙУЛЛАРИГА АСФАЛЬТ ЁТКИЗИШ</t>
  </si>
  <si>
    <t>(наименование стройки)</t>
  </si>
  <si>
    <r>
      <t>ЛОКАЛЬНАЯ РЕСУРСНАЯ ВЕДОМОСТЬ</t>
    </r>
    <r>
      <rPr>
        <sz val="12"/>
        <rFont val="Times New Roman Cyr"/>
        <family val="1"/>
        <charset val="204"/>
      </rPr>
      <t xml:space="preserve">  № </t>
    </r>
  </si>
  <si>
    <t>01</t>
  </si>
  <si>
    <t>(локальная ресурсная смета)</t>
  </si>
  <si>
    <t xml:space="preserve">                   </t>
  </si>
  <si>
    <t xml:space="preserve">на </t>
  </si>
  <si>
    <t>ДОРОЖНЫЕ РАБОТЫ,</t>
  </si>
  <si>
    <t>(наименование работ и затрат, наименование объекта)</t>
  </si>
  <si>
    <t>ДЕФЕКТНЫЙ АКТ</t>
  </si>
  <si>
    <t>N п.п.</t>
  </si>
  <si>
    <t>Шифр номера нормативов и коды ресурсов</t>
  </si>
  <si>
    <t>Наименование работ и затрат</t>
  </si>
  <si>
    <t xml:space="preserve">Количество </t>
  </si>
  <si>
    <t>на. ед. измерения</t>
  </si>
  <si>
    <t>по проектным данным</t>
  </si>
  <si>
    <t>РАЗДЕЛ 1. ДОРОЖНАЯ ОДЕЖДА</t>
  </si>
  <si>
    <t>1</t>
  </si>
  <si>
    <t>Е2704-003-05 ДОП. 4</t>
  </si>
  <si>
    <t>УСТРОЙСТВО ОСНОВАНИЙ И ПОКРЫТИЙ ИЗ ПЕСЧАНО-ГРАВИЙНЫХ СМЕСЕЙ ОДНОСЛОЙНЫХ ТОЛЩИНОЙ 12 СМ</t>
  </si>
  <si>
    <t>1000М2</t>
  </si>
  <si>
    <t>1.1</t>
  </si>
  <si>
    <t>ЗАТРАТЫ ТРУДА РАБОЧИХ-СТРОИТЕЛЕЙ</t>
  </si>
  <si>
    <t>ЧЕЛ.-Ч</t>
  </si>
  <si>
    <t>1.2</t>
  </si>
  <si>
    <t>3</t>
  </si>
  <si>
    <t>ЗАТРАТЫ ТРУДА МАШИНИСТОВ</t>
  </si>
  <si>
    <t>1.3</t>
  </si>
  <si>
    <t>107</t>
  </si>
  <si>
    <t>АВТОГРЕЙДЕРЫ СРЕДНЕГО ТИПА 99 (135) КВТ (Л.С.)</t>
  </si>
  <si>
    <t>МАШ.-Ч</t>
  </si>
  <si>
    <t>1.4</t>
  </si>
  <si>
    <t>1135</t>
  </si>
  <si>
    <t>МАШИНЫ ПОЛИВОМОЕЧНЫЕ 6000 Л</t>
  </si>
  <si>
    <t>1.5</t>
  </si>
  <si>
    <t>2845</t>
  </si>
  <si>
    <t>КАТКИ ДОРОЖНЫЕ САМОХОДНЫЕ КОМБИНИРОВАННЫЕ 13 Т HAMM ND 110 S/N</t>
  </si>
  <si>
    <t>1.6</t>
  </si>
  <si>
    <t>2846</t>
  </si>
  <si>
    <t>КАТКИ ДОРОЖНЫЕ 30 Т HAMM 35 S/N</t>
  </si>
  <si>
    <t>1.7</t>
  </si>
  <si>
    <t>3093</t>
  </si>
  <si>
    <t>КАТКИ ДОРОЖНЫЕ САМОХОДНЫЕ КОМБИНИРОВАННЫЕ БОЛЬШИХ ТИПОРАЗМЕРОВ ТИПА КАТКОВ ФИРМЫ "BOMAG" С РАБОЧЕЙ МАССОЙ ОТ 8,8 ДО 9,2 Т</t>
  </si>
  <si>
    <t>1.8</t>
  </si>
  <si>
    <t>9219</t>
  </si>
  <si>
    <t>ВОДА</t>
  </si>
  <si>
    <t>М3</t>
  </si>
  <si>
    <t>1.9</t>
  </si>
  <si>
    <t>12303</t>
  </si>
  <si>
    <t>ГРАВИЙНО-ПЕСЧАНАЯ СМЕСЬ</t>
  </si>
  <si>
    <t>2</t>
  </si>
  <si>
    <t>Е2704-003-08 ДОП. 7 К=8</t>
  </si>
  <si>
    <t>УВЕЛИЧЕНИЕ ТОЛЩИНЫ СЛОЯ НА 8 СМ</t>
  </si>
  <si>
    <t>1000 М2</t>
  </si>
  <si>
    <t>2.1</t>
  </si>
  <si>
    <t>2.2</t>
  </si>
  <si>
    <t>2.3</t>
  </si>
  <si>
    <t>2.4</t>
  </si>
  <si>
    <t>Е2703-1-3</t>
  </si>
  <si>
    <t>ИСПРАВЛЕНИЕ ПРОФИЛЯ ОСНОВАНИЙ ГРАВИЙНО-ПЕСЧАНОЙ СМЕСИ С ДОБАВЛЕНИЕМ НОВОГО МАТЕРИАЛА</t>
  </si>
  <si>
    <t>1000М2 ПЛОЩАДИ ОСНОВАНИЯ</t>
  </si>
  <si>
    <t>621</t>
  </si>
  <si>
    <t>КАТКИ ДОРОЖНЫЕ САМОХОДНЫЕ ГЛАДКИЕ 8 Т</t>
  </si>
  <si>
    <t>3.5</t>
  </si>
  <si>
    <t>623</t>
  </si>
  <si>
    <t>КАТКИ ДОРОЖНЫЕ САМОХОДНЫЕ ГЛАДКИЕ 13 Т</t>
  </si>
  <si>
    <t>3.6</t>
  </si>
  <si>
    <t>1025</t>
  </si>
  <si>
    <t>КИРКОВЩИКИ</t>
  </si>
  <si>
    <t>3.7</t>
  </si>
  <si>
    <t>3.8</t>
  </si>
  <si>
    <t>1835</t>
  </si>
  <si>
    <t>ТРАКТОРЫ НА ГУСЕНИЧНОМ ХОДУ 79 (108) КВТ (Л.С.)</t>
  </si>
  <si>
    <t>3.9</t>
  </si>
  <si>
    <t>3.10</t>
  </si>
  <si>
    <t>4</t>
  </si>
  <si>
    <t>Е2706-026-01</t>
  </si>
  <si>
    <t>ПОДГРУНТОВКА БИТУМНОЙ ЭМУЛЬСИИ С ДОСТАВКОЙ НА 37 КМ</t>
  </si>
  <si>
    <t>4.1</t>
  </si>
  <si>
    <t>4.2</t>
  </si>
  <si>
    <t>108</t>
  </si>
  <si>
    <t>АВТОГУДРОНАТОРЫ 3500 Л</t>
  </si>
  <si>
    <t>4.3</t>
  </si>
  <si>
    <t>30137</t>
  </si>
  <si>
    <t>ЭМУЛЬСИЯ БИТУМНАЯ</t>
  </si>
  <si>
    <t>5</t>
  </si>
  <si>
    <t>Е2713-010-01 ДОП. 9</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</si>
  <si>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</si>
  <si>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1000М2 ПОКРЫТИЯ</t>
  </si>
  <si>
    <t>5.1</t>
  </si>
  <si>
    <t>5.2</t>
  </si>
  <si>
    <t>5.3</t>
  </si>
  <si>
    <t>97</t>
  </si>
  <si>
    <t>АВТОМОБИЛИ-САМОСВАЛЫ ГРУЗОПОДЪЕМНОСТЬЮ ДО 30 Т</t>
  </si>
  <si>
    <t>5.4</t>
  </si>
  <si>
    <t>464</t>
  </si>
  <si>
    <t>ГУДРОНАТОРЫ РУЧНЫЕ</t>
  </si>
  <si>
    <t>5.5</t>
  </si>
  <si>
    <t>5.6</t>
  </si>
  <si>
    <t>2798</t>
  </si>
  <si>
    <t>РЕЗЧИКИ ШВОВ ДИСКОВЫЕ</t>
  </si>
  <si>
    <t>5.7</t>
  </si>
  <si>
    <t>3097</t>
  </si>
  <si>
    <t>УКЛАДЧИКИ АСФАЛЬТОБЕТОНА ТИПА "VOGELE" С ШИРИНОЙ УКЛАДКИ ДО 6,5 М</t>
  </si>
  <si>
    <t>5.8</t>
  </si>
  <si>
    <t>3348</t>
  </si>
  <si>
    <t>КАТКИ САМОХОДНЫЕ ДОРОЖНЫЕ ВИБРАЦИОННЫЕ ТИПА "DYNAPAC", "HAMM", "BOMAG", 8 Т</t>
  </si>
  <si>
    <t>5.9</t>
  </si>
  <si>
    <t>3349</t>
  </si>
  <si>
    <t>КАТКИ САМОХОДНЫЕ ДОРОЖНЫЕ ВИБРАЦИОННЫЕ ТИПА "DYNAPAC", "HAMM", "BOMAG", 10 Т</t>
  </si>
  <si>
    <t>5.10</t>
  </si>
  <si>
    <t>3350</t>
  </si>
  <si>
    <t>КАТКИ САМОХОДНЫЕ ДОРОЖНЫЕ ВИБРАЦИОННЫЕ ТИПА "DYNAPAC", "HAMM", "BOMAG", 13 Т</t>
  </si>
  <si>
    <t>5.11</t>
  </si>
  <si>
    <t>6087</t>
  </si>
  <si>
    <t>АСФАЛЬТОБЕТОННЫЕ СМЕСИ МЕЛКОЗЕРНИСТЫЕ ТИПА Б М-2</t>
  </si>
  <si>
    <t>5.12</t>
  </si>
  <si>
    <t>5.13</t>
  </si>
  <si>
    <t>30135</t>
  </si>
  <si>
    <t>БИТУМ</t>
  </si>
  <si>
    <t>6</t>
  </si>
  <si>
    <t>Е2713-011-01 ДОП. 9 К=2</t>
  </si>
  <si>
    <t>УВЕЛИЧЕНИЕ ТОЛЩИНЫ СЛОЯ НА 1 СМ</t>
  </si>
  <si>
    <t>6.1</t>
  </si>
  <si>
    <t>6.2</t>
  </si>
  <si>
    <t>6.3</t>
  </si>
  <si>
    <t>6.4</t>
  </si>
  <si>
    <t>6.5</t>
  </si>
  <si>
    <t>6.6</t>
  </si>
  <si>
    <t>6.7</t>
  </si>
  <si>
    <t>6.8</t>
  </si>
  <si>
    <t>7</t>
  </si>
  <si>
    <t>Е2714-005-01</t>
  </si>
  <si>
    <t>УКРЕПЛЕНИЕ ОБОЧИН ПЕСЧАНО-ГРАВИЙНОЙ СМЕСЬЮ, ТОЛЩИНА СЛОЯ 10 СМ</t>
  </si>
  <si>
    <t>100 М2</t>
  </si>
  <si>
    <t>7.1</t>
  </si>
  <si>
    <t>7.2</t>
  </si>
  <si>
    <t>7.3</t>
  </si>
  <si>
    <t>619</t>
  </si>
  <si>
    <t>КАТКИ ДОРОЖНЫЕ САМОХОДНЫЕ ВИБРАЦИОННЫЕ 2,2 Т</t>
  </si>
  <si>
    <t>7.4</t>
  </si>
  <si>
    <t>8</t>
  </si>
  <si>
    <t>Е2714-005-02 К=5</t>
  </si>
  <si>
    <t>УМЕНШЕНИЕ ТОЛЩИНЫ СЛОЯ НА 5 СМ</t>
  </si>
  <si>
    <t>8.1</t>
  </si>
  <si>
    <t>РАЗДЕЛ 2. ДОРОЖНЫЕ ЗНАКИ</t>
  </si>
  <si>
    <t>9</t>
  </si>
  <si>
    <t>Е2709-008-01</t>
  </si>
  <si>
    <t>УСТАНОВКА ОПОР ИЗ МЕТАЛЛИЧЕСКИЕ ПРОФИЛ РАЗМЕРОМ 50Х50ММ 3,5 ММ ДЛЯ ДОРОЖНЫХ ЗНАКОВ С УСТАНОВКОЙ ЩИТКОВ</t>
  </si>
  <si>
    <t>100 ШТ</t>
  </si>
  <si>
    <t>9.1</t>
  </si>
  <si>
    <t>9.2</t>
  </si>
  <si>
    <t>9.3</t>
  </si>
  <si>
    <t>762</t>
  </si>
  <si>
    <t>КРАНЫ НА АВТОМОБИЛЬНОМ ХОДУ ПРИ РАБОТЕ НА ДРУГИХ ВИДАХ СТРОИТЕЛЬСТВА 10 Т</t>
  </si>
  <si>
    <t>9.4</t>
  </si>
  <si>
    <t>1069</t>
  </si>
  <si>
    <t>МАШИНЫ БУРИЛЬНЫЕ НА ТРАКТОРЕ 85 (115) КВТ (Л.С.) ГЛУБИНОЙ БУРЕНИЯ 3,5 М</t>
  </si>
  <si>
    <t>9.5</t>
  </si>
  <si>
    <t>2499</t>
  </si>
  <si>
    <t>АВТОМОБИЛИ БОРТОВЫЕ ГРУЗОПОДЪЕМНОСТЬЮ ДО 5 Т</t>
  </si>
  <si>
    <t>9.6</t>
  </si>
  <si>
    <t>30303</t>
  </si>
  <si>
    <t>БОЛТЫ С ШЕСТИГРАННОЙ ГОЛОВКОЙ ДИАМЕТРОМ РЕЗЬБЫ 10 ММ</t>
  </si>
  <si>
    <t>9.7</t>
  </si>
  <si>
    <t>31403</t>
  </si>
  <si>
    <t>ГРУНТОВКА В-КФ-093 КРАСНО-КОРИЧНЕВАЯ, СЕРАЯ, ЧЕРНАЯ</t>
  </si>
  <si>
    <t>9.8</t>
  </si>
  <si>
    <t>31445</t>
  </si>
  <si>
    <t>КРАСКИ ПЕРХЛОРВИНИЛОВЫЕ</t>
  </si>
  <si>
    <t>9.9</t>
  </si>
  <si>
    <t>31507</t>
  </si>
  <si>
    <t>РАСТВОРИТЕЛИ ДЛЯ ЛАКОКРАСОЧНЫХ МАТЕРИАЛОВ Р-4А</t>
  </si>
  <si>
    <t>10</t>
  </si>
  <si>
    <t>Е0601-001-03 ДОП. 3</t>
  </si>
  <si>
    <t>УСТРОЙСТВО ФУНДАМЕНТА ПОД ОПОРИ ИЗ БЕТОНА В-15</t>
  </si>
  <si>
    <t>100 М3 БЕТОНА</t>
  </si>
  <si>
    <t>10.1</t>
  </si>
  <si>
    <t>10.2</t>
  </si>
  <si>
    <t>10.3</t>
  </si>
  <si>
    <t>403</t>
  </si>
  <si>
    <t>ВИБРАТОРЫ ГЛУБИННЫЕ</t>
  </si>
  <si>
    <t>10.4</t>
  </si>
  <si>
    <t>1571</t>
  </si>
  <si>
    <t>ПИЛА ЭЛЕКТРИЧЕСКАЯ ЦЕПНАЯ</t>
  </si>
  <si>
    <t>10.5</t>
  </si>
  <si>
    <t>2509</t>
  </si>
  <si>
    <t>10.6</t>
  </si>
  <si>
    <t>6322</t>
  </si>
  <si>
    <t>БЕТОН ТЯЖЕЛЫЙ КЛАССА В15 /М-200/ ФРАКЦИИ 5-20 ММ</t>
  </si>
  <si>
    <t>10.7</t>
  </si>
  <si>
    <t>10.8</t>
  </si>
  <si>
    <t>30407</t>
  </si>
  <si>
    <t>ГВОЗДИ СТРОИТЕЛЬНЫЕ</t>
  </si>
  <si>
    <t>10.9</t>
  </si>
  <si>
    <t>30652</t>
  </si>
  <si>
    <t>ИЗВЕСТЬ СТРОИТЕЛЬНАЯ НЕГАШЕНАЯ КОМОВАЯ, СОРТ 1</t>
  </si>
  <si>
    <t>10.10</t>
  </si>
  <si>
    <t>32524</t>
  </si>
  <si>
    <t>КАТАНКА ГОРЯЧЕКАТАНАЯ В МОТКАХ ДИАМЕТРОМ 6,3-6,5 ММ</t>
  </si>
  <si>
    <t>10.11</t>
  </si>
  <si>
    <t>35516</t>
  </si>
  <si>
    <t>РОГОЖА</t>
  </si>
  <si>
    <t>10.12</t>
  </si>
  <si>
    <t>36061</t>
  </si>
  <si>
    <t>ДОСКИ ОБРЕЗНЫЕ ХВОЙНЫХ ПОРОД ДЛИНОЙ 4-6,5 М, ШИРИНОЙ 75-150 ММ, ТОЛЩИНОЙ 44 ММ И БОЛЕЕ, III СОРТА</t>
  </si>
  <si>
    <t>10.13</t>
  </si>
  <si>
    <t>51619</t>
  </si>
  <si>
    <t>ЩИТЫ ИЗ ДОСОК ТОЛЩИНОЙ 25 ММ</t>
  </si>
  <si>
    <t>11</t>
  </si>
  <si>
    <t>ТРУБЫ МЕТАЛЛИЧЕСКИЕ ПРОФИЛ РАЗМЕРОМ 50Х50ММ ТОЛЩИНОЙ СТЕНКИ 3,5 ММ</t>
  </si>
  <si>
    <t>12</t>
  </si>
  <si>
    <t>13</t>
  </si>
  <si>
    <t>14</t>
  </si>
  <si>
    <t>15</t>
  </si>
  <si>
    <t>РАЗДЕЛ 3. ПЕРЕВОЗКА</t>
  </si>
  <si>
    <t>16</t>
  </si>
  <si>
    <t>Е310-1037 ШНК4.04.06-14 Р.3.Т.7 К=0,41</t>
  </si>
  <si>
    <t>ПЕРЕВОЗКА ГРУЗОВ АВТОМОБИЛЕМ, РАССТОЯНИЕ ПЕРЕВОЗКИ 37 КМ (АСФАЛЬТ ДО ОБЪЕКТА). ПРИ ПЕРЕВОЗКЕ АВТОСАМОСВАЛАМИ ГРУЗОПОДЪЕМНОСТЬЮ 25, ПРИМЕНЕН КОЭФФИЦИЕНТ К НОРМАМ ЗАТРАТ ТРУДА МАШИНИСТОВ И ЭКСПЛУАТАЦИИ МАШИН - 0,41</t>
  </si>
  <si>
    <t>16.1</t>
  </si>
  <si>
    <t>16.2</t>
  </si>
  <si>
    <t>3457</t>
  </si>
  <si>
    <t>АВТОМОБИЛИ-САМОСВАЛЫ ГРУЗОПОДЪЕМНОСТЬЮ ДО 25 Т</t>
  </si>
  <si>
    <t>17</t>
  </si>
  <si>
    <t>Е310-1014 ШНК4.04.06-14 Р.3.Т.7 К=0,41</t>
  </si>
  <si>
    <t>ПЕРЕВОЗКА ГРУЗОВ АВТОМОБИЛЕМ, РАССТОЯНИЕ ПЕРЕВОЗКИ 14 КМ (ГРАВИЙНО-ПЕСЧАНОЙ СМЕСИ ДО ОБЪЕКТА). ПРИ ПЕРЕВОЗКЕ АВТОСАМОСВАЛАМИ ГРУЗОПОДЪЕМНОСТЬЮ 25, ПРИМЕНЕН КОЭФФИЦИЕНТ К НОРМАМ ЗАТРАТ ТРУДА МАШИНИСТОВ И ЭКСПЛУАТАЦИИ МАШИН - 0,41</t>
  </si>
  <si>
    <t>17.1</t>
  </si>
  <si>
    <t>17.2</t>
  </si>
  <si>
    <t>Сунъий нотекислик (лежачий полицейский) ўрнатиш</t>
  </si>
  <si>
    <t>0+05</t>
  </si>
  <si>
    <t>НАМАНГАН ВИЛОЯТИ  УЧҚЎРҒОН ТУМАНИ ҚУРАМА МФЙ МИЛЛИЙ ИСТИҚЛОЛ, ДАРХОН, НАСТАРИН ВА АФСИЁБ КЎЧАСИ ИЧКИ ЙЎЛЛАРИГА АСФАЛЬТ ЁТҚИЗИШ</t>
  </si>
  <si>
    <t>250 м х 3,5 м + 6,86 м2</t>
  </si>
  <si>
    <t>0,6 х 881,86 м2 / 1000</t>
  </si>
  <si>
    <t xml:space="preserve">67 м х 3,5 м  </t>
  </si>
  <si>
    <t>0,6 х 234,5 м2 / 1000</t>
  </si>
  <si>
    <t xml:space="preserve">67 м х 0,25 м х 2 </t>
  </si>
  <si>
    <t>232 м х 3,5 м + 6,86 м2</t>
  </si>
  <si>
    <t>0,6 х 818,86 м2 / 1000</t>
  </si>
  <si>
    <t xml:space="preserve">232 м х 0,25 м х 2 </t>
  </si>
  <si>
    <t>134 м х 3,5 м + 6,86 м2</t>
  </si>
  <si>
    <t>0,6 х 475,86 м2 / 1000</t>
  </si>
  <si>
    <t xml:space="preserve">134 м х 0,25 м х 2 </t>
  </si>
  <si>
    <t>245 м х 3,5 м + 6,86 м2</t>
  </si>
  <si>
    <t>0,6 х 864,36 м2 / 1000</t>
  </si>
  <si>
    <t xml:space="preserve">245 м х 0,25 м х 2 </t>
  </si>
  <si>
    <t>0,6 х 1083,59 м2 / 1000</t>
  </si>
  <si>
    <t>3 дона</t>
  </si>
  <si>
    <t>0,048 м3</t>
  </si>
  <si>
    <t>1 дона</t>
  </si>
  <si>
    <t>3 м</t>
  </si>
  <si>
    <t>479 м х 3,5 м + 20,58 м2</t>
  </si>
  <si>
    <t>0,6 х 1697,08 м2 / 1000</t>
  </si>
  <si>
    <t xml:space="preserve">479 м х 0,25 м х 2 </t>
  </si>
  <si>
    <t>185 м х 3,5 м + 17,59 м2</t>
  </si>
  <si>
    <t>0,6 х 665,09 м2 / 1000</t>
  </si>
  <si>
    <t xml:space="preserve">185 м х 0,25 м х 2 </t>
  </si>
  <si>
    <t>3,5 м</t>
  </si>
  <si>
    <t>576 м х 3,5 м + 6,86 м2</t>
  </si>
  <si>
    <t>0,6 х 2022,86 м2 / 1000</t>
  </si>
  <si>
    <t xml:space="preserve">576 м х 0,25 м х 2 </t>
  </si>
  <si>
    <t>168 м х 3,5 м + 6,86 м2</t>
  </si>
  <si>
    <t>0,6 х 594,86 м2 / 1000</t>
  </si>
  <si>
    <t xml:space="preserve">168 м х 0,25 м х 2 </t>
  </si>
  <si>
    <t>124 м х 3,5 м + 6,86 м2</t>
  </si>
  <si>
    <t>0,6 х 440,86 м2 / 1000</t>
  </si>
  <si>
    <t xml:space="preserve">124 м х 0,25 м х 2 </t>
  </si>
  <si>
    <t>360 м х 3,5 м + 21,46 м2</t>
  </si>
  <si>
    <t>0,6 х 1281,46 м2 / 1000</t>
  </si>
  <si>
    <t xml:space="preserve">360 м х 0,25 м х 2 </t>
  </si>
  <si>
    <t>245 м х 3 м + 10,72 м2</t>
  </si>
  <si>
    <t>0,6 х 745,72 м2 / 1000</t>
  </si>
  <si>
    <t>284 м х 3 м + 6,86 м2</t>
  </si>
  <si>
    <t>0,6 х 858,86 м2 / 1000</t>
  </si>
  <si>
    <t xml:space="preserve">284 м х 0,25 м х 2 </t>
  </si>
  <si>
    <t>Стоимость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</si>
</sst>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_р_._-;\-* #,##0.00_р_._-;_-* &quot;-&quot;??_р_._-;_-@_-"/>
    <numFmt numFmtId="165" formatCode="0.0000"/>
    <numFmt numFmtId="166" formatCode="0.0"/>
    <numFmt numFmtId="167" formatCode="0.000"/>
    <numFmt numFmtId="168" formatCode="#,##0.000"/>
    <numFmt numFmtId="169" formatCode="0.0%"/>
    <numFmt numFmtId="170" formatCode="_-* #,##0_р_._-;\-* #,##0_р_._-;_-* &quot;-&quot;??_р_._-;_-@_-"/>
    <numFmt numFmtId="171" formatCode="_-* #,##0\ _F_-;\-* #,##0\ _F_-;_-* &quot;-&quot;\ _F_-;_-@_-"/>
    <numFmt numFmtId="172" formatCode="_-* #,##0.00\ _F_-;\-* #,##0.00\ _F_-;_-* &quot;-&quot;??\ _F_-;_-@_-"/>
  </numFmts>
  <fonts count="117">
    <font>
      <sz val="10"/>
      <name val="Times New Roman Cyr"/>
      <family val="1"/>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b/>
      <sz val="11"/>
      <name val="Times New Roman Cyr"/>
      <charset val="204"/>
    </font>
    <font>
      <b/>
      <sz val="10"/>
      <name val="Times New Roman Cyr"/>
      <family val="1"/>
      <charset val="204"/>
    </font>
    <font>
      <sz val="10"/>
      <name val="Times New Roman Cyr"/>
      <charset val="204"/>
    </font>
    <font>
      <sz val="10"/>
      <name val="Arial Cyr"/>
      <charset val="204"/>
    </font>
    <font>
      <sz val="12"/>
      <name val="Times New Roman"/>
      <family val="1"/>
      <charset val="204"/>
    </font>
    <font>
      <sz val="11"/>
      <name val="Times New Roman"/>
      <family val="1"/>
      <charset val="204"/>
    </font>
    <font>
      <b/>
      <sz val="11"/>
      <name val="Times New Roman"/>
      <family val="1"/>
      <charset val="204"/>
    </font>
    <font>
      <vertAlign val="superscript"/>
      <sz val="11"/>
      <name val="Times New Roman"/>
      <family val="1"/>
      <charset val="204"/>
    </font>
    <font>
      <sz val="13"/>
      <name val="Arial"/>
      <family val="2"/>
      <charset val="204"/>
    </font>
    <font>
      <b/>
      <u/>
      <sz val="12"/>
      <name val="Times New Roman Cyr"/>
      <family val="1"/>
      <charset val="204"/>
    </font>
    <font>
      <i/>
      <u/>
      <sz val="12"/>
      <name val="Times New Roman Cyr"/>
      <family val="1"/>
      <charset val="204"/>
    </font>
    <font>
      <sz val="11"/>
      <color indexed="8"/>
      <name val="Calibri"/>
      <family val="2"/>
      <charset val="204"/>
    </font>
    <font>
      <sz val="10"/>
      <name val="Helv"/>
      <charset val="204"/>
    </font>
    <font>
      <b/>
      <vertAlign val="superscript"/>
      <sz val="11"/>
      <name val="Times New Roman"/>
      <family val="1"/>
      <charset val="204"/>
    </font>
    <font>
      <sz val="11"/>
      <name val="Times New Roman Cyr"/>
      <charset val="204"/>
    </font>
    <font>
      <sz val="10"/>
      <name val="Arial"/>
      <family val="2"/>
      <charset val="204"/>
    </font>
    <font>
      <sz val="10"/>
      <color indexed="64"/>
      <name val="Arial"/>
      <family val="2"/>
      <charset val="204"/>
    </font>
    <font>
      <sz val="8"/>
      <name val="Helvetica-Narrow"/>
    </font>
    <font>
      <b/>
      <sz val="13"/>
      <name val="Arial"/>
      <family val="2"/>
      <charset val="204"/>
    </font>
    <font>
      <vertAlign val="superscript"/>
      <sz val="13"/>
      <name val="Arial"/>
      <family val="2"/>
      <charset val="204"/>
    </font>
    <font>
      <sz val="10"/>
      <name val="Times New Roman"/>
      <family val="1"/>
      <charset val="204"/>
    </font>
    <font>
      <b/>
      <sz val="12"/>
      <name val="Times New Roman"/>
      <family val="1"/>
      <charset val="204"/>
    </font>
    <font>
      <b/>
      <sz val="10"/>
      <name val="Times New Roman"/>
      <family val="1"/>
      <charset val="204"/>
    </font>
    <font>
      <sz val="18"/>
      <color theme="3"/>
      <name val="Cambria"/>
      <family val="2"/>
      <charset val="204"/>
      <scheme val="major"/>
    </font>
    <font>
      <b/>
      <sz val="12"/>
      <name val="Times New Roman Cyr"/>
      <family val="1"/>
      <charset val="204"/>
    </font>
    <font>
      <sz val="12"/>
      <name val="Times New Roman Cyr"/>
      <family val="1"/>
      <charset val="204"/>
    </font>
    <font>
      <sz val="14"/>
      <name val="Times New Roman"/>
      <family val="1"/>
      <charset val="204"/>
    </font>
    <font>
      <sz val="12"/>
      <name val="Arial Cyr"/>
      <family val="2"/>
      <charset val="204"/>
    </font>
    <font>
      <sz val="11"/>
      <color rgb="FF0000FF"/>
      <name val="Times New Roman"/>
      <family val="1"/>
      <charset val="204"/>
    </font>
    <font>
      <b/>
      <sz val="10"/>
      <color rgb="FFFF0000"/>
      <name val="Times New Roman Cyr"/>
      <charset val="204"/>
    </font>
    <font>
      <b/>
      <sz val="10"/>
      <name val="Times New Roman Cyr"/>
      <charset val="204"/>
    </font>
    <font>
      <sz val="11"/>
      <color theme="1"/>
      <name val="Calibri"/>
      <family val="2"/>
      <scheme val="minor"/>
    </font>
    <font>
      <b/>
      <sz val="12"/>
      <name val="Times New Roman Cyr"/>
      <charset val="204"/>
    </font>
    <font>
      <b/>
      <sz val="10.5"/>
      <name val="Times New Roman Cyr"/>
      <charset val="204"/>
    </font>
    <font>
      <i/>
      <sz val="11"/>
      <name val="Times New Roman"/>
      <family val="1"/>
      <charset val="204"/>
    </font>
    <font>
      <i/>
      <sz val="13"/>
      <name val="Arial"/>
      <family val="2"/>
      <charset val="204"/>
    </font>
    <font>
      <sz val="8"/>
      <name val="Arial"/>
      <family val="2"/>
      <charset val="204"/>
    </font>
    <font>
      <b/>
      <sz val="9"/>
      <name val="Times New Roman Cyr"/>
      <family val="1"/>
      <charset val="204"/>
    </font>
    <font>
      <sz val="9"/>
      <color rgb="FF800080"/>
      <name val="Times New Roman Cyr"/>
      <charset val="204"/>
    </font>
    <font>
      <sz val="10"/>
      <color rgb="FF000080"/>
      <name val="Times New Roman Cyr"/>
      <charset val="204"/>
    </font>
    <font>
      <sz val="9"/>
      <color rgb="FF003300"/>
      <name val="Times New Roman Cyr"/>
      <charset val="204"/>
    </font>
    <font>
      <sz val="10"/>
      <color rgb="FF003300"/>
      <name val="Times New Roman Cyr"/>
      <charset val="204"/>
    </font>
    <font>
      <sz val="9"/>
      <color rgb="FF000080"/>
      <name val="Times New Roman Cyr"/>
      <charset val="204"/>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theme="0"/>
        <bgColor indexed="64"/>
      </patternFill>
    </fill>
    <fill>
      <patternFill patternType="solid">
        <fgColor theme="8" tint="0.79998168889431442"/>
        <bgColor indexed="64"/>
      </patternFill>
    </fill>
    <fill>
      <patternFill patternType="solid">
        <fgColor rgb="FFCCFFFF"/>
        <bgColor rgb="FFCCFFFF"/>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22"/>
      </left>
      <right style="thin">
        <color indexed="22"/>
      </right>
      <top style="thin">
        <color indexed="22"/>
      </top>
      <bottom style="thin">
        <color indexed="22"/>
      </bottom>
      <diagonal/>
    </border>
    <border>
      <left/>
      <right/>
      <top/>
      <bottom style="hair">
        <color rgb="FF000000"/>
      </bottom>
      <diagonal/>
    </border>
    <border>
      <left/>
      <right/>
      <top style="hair">
        <color rgb="FF000000"/>
      </top>
      <bottom/>
      <diagonal/>
    </border>
    <border>
      <left style="thin">
        <color indexed="64"/>
      </left>
      <right style="thin">
        <color indexed="64"/>
      </right>
      <top/>
      <bottom style="thin">
        <color rgb="FF000000"/>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s>
  <cellStyleXfs count="9258">
    <xf numFmtId="0" fontId="0" fillId="0" borderId="0"/>
    <xf numFmtId="0" fontId="56" fillId="0" borderId="0" applyNumberFormat="0" applyFill="0" applyBorder="0" applyAlignment="0" applyProtection="0"/>
    <xf numFmtId="0" fontId="57" fillId="0" borderId="1" applyNumberFormat="0" applyFill="0" applyAlignment="0" applyProtection="0"/>
    <xf numFmtId="0" fontId="58" fillId="0" borderId="2" applyNumberFormat="0" applyFill="0" applyAlignment="0" applyProtection="0"/>
    <xf numFmtId="0" fontId="59" fillId="0" borderId="3" applyNumberFormat="0" applyFill="0" applyAlignment="0" applyProtection="0"/>
    <xf numFmtId="0" fontId="59" fillId="0" borderId="0" applyNumberFormat="0" applyFill="0" applyBorder="0" applyAlignment="0" applyProtection="0"/>
    <xf numFmtId="0" fontId="60" fillId="2" borderId="0" applyNumberFormat="0" applyBorder="0" applyAlignment="0" applyProtection="0"/>
    <xf numFmtId="0" fontId="61" fillId="3" borderId="0" applyNumberFormat="0" applyBorder="0" applyAlignment="0" applyProtection="0"/>
    <xf numFmtId="0" fontId="62" fillId="4" borderId="0" applyNumberFormat="0" applyBorder="0" applyAlignment="0" applyProtection="0"/>
    <xf numFmtId="0" fontId="63" fillId="5" borderId="4" applyNumberFormat="0" applyAlignment="0" applyProtection="0"/>
    <xf numFmtId="0" fontId="64" fillId="6" borderId="5" applyNumberFormat="0" applyAlignment="0" applyProtection="0"/>
    <xf numFmtId="0" fontId="65" fillId="6" borderId="4" applyNumberFormat="0" applyAlignment="0" applyProtection="0"/>
    <xf numFmtId="0" fontId="66" fillId="0" borderId="6" applyNumberFormat="0" applyFill="0" applyAlignment="0" applyProtection="0"/>
    <xf numFmtId="0" fontId="67" fillId="7" borderId="7" applyNumberFormat="0" applyAlignment="0" applyProtection="0"/>
    <xf numFmtId="0" fontId="68" fillId="0" borderId="0" applyNumberFormat="0" applyFill="0" applyBorder="0" applyAlignment="0" applyProtection="0"/>
    <xf numFmtId="0" fontId="55" fillId="8" borderId="8" applyNumberFormat="0" applyFont="0" applyAlignment="0" applyProtection="0"/>
    <xf numFmtId="0" fontId="69" fillId="0" borderId="0" applyNumberFormat="0" applyFill="0" applyBorder="0" applyAlignment="0" applyProtection="0"/>
    <xf numFmtId="0" fontId="70" fillId="0" borderId="9" applyNumberFormat="0" applyFill="0" applyAlignment="0" applyProtection="0"/>
    <xf numFmtId="0" fontId="71"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71" fillId="12" borderId="0" applyNumberFormat="0" applyBorder="0" applyAlignment="0" applyProtection="0"/>
    <xf numFmtId="0" fontId="71"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71" fillId="16" borderId="0" applyNumberFormat="0" applyBorder="0" applyAlignment="0" applyProtection="0"/>
    <xf numFmtId="0" fontId="71"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71" fillId="20" borderId="0" applyNumberFormat="0" applyBorder="0" applyAlignment="0" applyProtection="0"/>
    <xf numFmtId="0" fontId="71"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71" fillId="24" borderId="0" applyNumberFormat="0" applyBorder="0" applyAlignment="0" applyProtection="0"/>
    <xf numFmtId="0" fontId="71"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71" fillId="28" borderId="0" applyNumberFormat="0" applyBorder="0" applyAlignment="0" applyProtection="0"/>
    <xf numFmtId="0" fontId="71" fillId="29"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71" fillId="32" borderId="0" applyNumberFormat="0" applyBorder="0" applyAlignment="0" applyProtection="0"/>
    <xf numFmtId="0" fontId="77" fillId="0" borderId="0"/>
    <xf numFmtId="165" fontId="77" fillId="0" borderId="0" applyFont="0" applyFill="0" applyBorder="0" applyAlignment="0" applyProtection="0"/>
    <xf numFmtId="0" fontId="76" fillId="0" borderId="0"/>
    <xf numFmtId="169" fontId="77" fillId="0" borderId="0" applyFont="0" applyFill="0" applyBorder="0" applyAlignment="0" applyProtection="0"/>
    <xf numFmtId="169" fontId="77" fillId="0" borderId="0" applyFont="0" applyFill="0" applyBorder="0" applyAlignment="0" applyProtection="0"/>
    <xf numFmtId="0" fontId="76" fillId="0" borderId="0"/>
    <xf numFmtId="0" fontId="77" fillId="0" borderId="0"/>
    <xf numFmtId="0" fontId="76" fillId="0" borderId="0"/>
    <xf numFmtId="0" fontId="85" fillId="8" borderId="8" applyNumberFormat="0" applyFont="0" applyAlignment="0" applyProtection="0"/>
    <xf numFmtId="0" fontId="86" fillId="0" borderId="0"/>
    <xf numFmtId="164" fontId="77" fillId="0" borderId="0" applyFont="0" applyFill="0" applyBorder="0" applyAlignment="0" applyProtection="0"/>
    <xf numFmtId="0" fontId="76" fillId="0" borderId="0"/>
    <xf numFmtId="0" fontId="54" fillId="8" borderId="8" applyNumberFormat="0" applyFont="0" applyAlignment="0" applyProtection="0"/>
    <xf numFmtId="0" fontId="54" fillId="10" borderId="0" applyNumberFormat="0" applyBorder="0" applyAlignment="0" applyProtection="0"/>
    <xf numFmtId="0" fontId="54" fillId="11" borderId="0" applyNumberFormat="0" applyBorder="0" applyAlignment="0" applyProtection="0"/>
    <xf numFmtId="0" fontId="54" fillId="14" borderId="0" applyNumberFormat="0" applyBorder="0" applyAlignment="0" applyProtection="0"/>
    <xf numFmtId="0" fontId="54" fillId="15"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76" fillId="0" borderId="0"/>
    <xf numFmtId="0" fontId="53" fillId="8" borderId="8" applyNumberFormat="0" applyFont="0" applyAlignment="0" applyProtection="0"/>
    <xf numFmtId="0" fontId="53" fillId="10" borderId="0" applyNumberFormat="0" applyBorder="0" applyAlignment="0" applyProtection="0"/>
    <xf numFmtId="0" fontId="53" fillId="11"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76" fillId="0" borderId="0"/>
    <xf numFmtId="0" fontId="52" fillId="8" borderId="8" applyNumberFormat="0" applyFont="0" applyAlignment="0" applyProtection="0"/>
    <xf numFmtId="0" fontId="52" fillId="10" borderId="0" applyNumberFormat="0" applyBorder="0" applyAlignment="0" applyProtection="0"/>
    <xf numFmtId="0" fontId="52" fillId="11"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52" fillId="22" borderId="0" applyNumberFormat="0" applyBorder="0" applyAlignment="0" applyProtection="0"/>
    <xf numFmtId="0" fontId="52" fillId="23" borderId="0" applyNumberFormat="0" applyBorder="0" applyAlignment="0" applyProtection="0"/>
    <xf numFmtId="0" fontId="52" fillId="26" borderId="0" applyNumberFormat="0" applyBorder="0" applyAlignment="0" applyProtection="0"/>
    <xf numFmtId="0" fontId="52" fillId="27" borderId="0" applyNumberFormat="0" applyBorder="0" applyAlignment="0" applyProtection="0"/>
    <xf numFmtId="0" fontId="52" fillId="30" borderId="0" applyNumberFormat="0" applyBorder="0" applyAlignment="0" applyProtection="0"/>
    <xf numFmtId="0" fontId="52" fillId="31" borderId="0" applyNumberFormat="0" applyBorder="0" applyAlignment="0" applyProtection="0"/>
    <xf numFmtId="0" fontId="76" fillId="0" borderId="0"/>
    <xf numFmtId="0" fontId="51" fillId="8" borderId="8" applyNumberFormat="0" applyFont="0" applyAlignment="0" applyProtection="0"/>
    <xf numFmtId="0" fontId="51" fillId="10" borderId="0" applyNumberFormat="0" applyBorder="0" applyAlignment="0" applyProtection="0"/>
    <xf numFmtId="0" fontId="51" fillId="11"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30" borderId="0" applyNumberFormat="0" applyBorder="0" applyAlignment="0" applyProtection="0"/>
    <xf numFmtId="0" fontId="51" fillId="31" borderId="0" applyNumberFormat="0" applyBorder="0" applyAlignment="0" applyProtection="0"/>
    <xf numFmtId="0" fontId="76" fillId="0" borderId="0"/>
    <xf numFmtId="0" fontId="50" fillId="8" borderId="8" applyNumberFormat="0" applyFont="0" applyAlignment="0" applyProtection="0"/>
    <xf numFmtId="0" fontId="50" fillId="10" borderId="0" applyNumberFormat="0" applyBorder="0" applyAlignment="0" applyProtection="0"/>
    <xf numFmtId="0" fontId="50" fillId="11"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76" fillId="0" borderId="0"/>
    <xf numFmtId="0" fontId="49" fillId="8" borderId="8" applyNumberFormat="0" applyFont="0" applyAlignment="0" applyProtection="0"/>
    <xf numFmtId="0" fontId="49" fillId="10" borderId="0" applyNumberFormat="0" applyBorder="0" applyAlignment="0" applyProtection="0"/>
    <xf numFmtId="0" fontId="49" fillId="11"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30" borderId="0" applyNumberFormat="0" applyBorder="0" applyAlignment="0" applyProtection="0"/>
    <xf numFmtId="0" fontId="49" fillId="31" borderId="0" applyNumberFormat="0" applyBorder="0" applyAlignment="0" applyProtection="0"/>
    <xf numFmtId="0" fontId="76" fillId="0" borderId="0"/>
    <xf numFmtId="0" fontId="48" fillId="8" borderId="8" applyNumberFormat="0" applyFont="0" applyAlignment="0" applyProtection="0"/>
    <xf numFmtId="0" fontId="48" fillId="10" borderId="0" applyNumberFormat="0" applyBorder="0" applyAlignment="0" applyProtection="0"/>
    <xf numFmtId="0" fontId="48" fillId="11"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8" borderId="8" applyNumberFormat="0" applyFont="0" applyAlignment="0" applyProtection="0"/>
    <xf numFmtId="0" fontId="48" fillId="18" borderId="0" applyNumberFormat="0" applyBorder="0" applyAlignment="0" applyProtection="0"/>
    <xf numFmtId="0" fontId="48" fillId="19"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30" borderId="0" applyNumberFormat="0" applyBorder="0" applyAlignment="0" applyProtection="0"/>
    <xf numFmtId="0" fontId="48" fillId="31"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30" borderId="0" applyNumberFormat="0" applyBorder="0" applyAlignment="0" applyProtection="0"/>
    <xf numFmtId="0" fontId="48" fillId="31" borderId="0" applyNumberFormat="0" applyBorder="0" applyAlignment="0" applyProtection="0"/>
    <xf numFmtId="0" fontId="47" fillId="8" borderId="8" applyNumberFormat="0" applyFont="0" applyAlignment="0" applyProtection="0"/>
    <xf numFmtId="0" fontId="47" fillId="10" borderId="0" applyNumberFormat="0" applyBorder="0" applyAlignment="0" applyProtection="0"/>
    <xf numFmtId="0" fontId="47" fillId="11"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46" fillId="8" borderId="8" applyNumberFormat="0" applyFont="0" applyAlignment="0" applyProtection="0"/>
    <xf numFmtId="0" fontId="46" fillId="10" borderId="0" applyNumberFormat="0" applyBorder="0" applyAlignment="0" applyProtection="0"/>
    <xf numFmtId="0" fontId="46" fillId="11"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8" borderId="0" applyNumberFormat="0" applyBorder="0" applyAlignment="0" applyProtection="0"/>
    <xf numFmtId="0" fontId="46" fillId="19"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46" fillId="26" borderId="0" applyNumberFormat="0" applyBorder="0" applyAlignment="0" applyProtection="0"/>
    <xf numFmtId="0" fontId="46" fillId="27" borderId="0" applyNumberFormat="0" applyBorder="0" applyAlignment="0" applyProtection="0"/>
    <xf numFmtId="0" fontId="46" fillId="30" borderId="0" applyNumberFormat="0" applyBorder="0" applyAlignment="0" applyProtection="0"/>
    <xf numFmtId="0" fontId="46" fillId="31" borderId="0" applyNumberFormat="0" applyBorder="0" applyAlignment="0" applyProtection="0"/>
    <xf numFmtId="0" fontId="45" fillId="8" borderId="8" applyNumberFormat="0" applyFont="0" applyAlignment="0" applyProtection="0"/>
    <xf numFmtId="0" fontId="45" fillId="10" borderId="0" applyNumberFormat="0" applyBorder="0" applyAlignment="0" applyProtection="0"/>
    <xf numFmtId="0" fontId="45" fillId="11"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22" borderId="0" applyNumberFormat="0" applyBorder="0" applyAlignment="0" applyProtection="0"/>
    <xf numFmtId="0" fontId="45" fillId="23" borderId="0" applyNumberFormat="0" applyBorder="0" applyAlignment="0" applyProtection="0"/>
    <xf numFmtId="0" fontId="45" fillId="26" borderId="0" applyNumberFormat="0" applyBorder="0" applyAlignment="0" applyProtection="0"/>
    <xf numFmtId="0" fontId="45" fillId="27"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44" fillId="8" borderId="8" applyNumberFormat="0" applyFont="0" applyAlignment="0" applyProtection="0"/>
    <xf numFmtId="0" fontId="44" fillId="10" borderId="0" applyNumberFormat="0" applyBorder="0" applyAlignment="0" applyProtection="0"/>
    <xf numFmtId="0" fontId="44" fillId="11"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2" borderId="0" applyNumberFormat="0" applyBorder="0" applyAlignment="0" applyProtection="0"/>
    <xf numFmtId="0" fontId="44" fillId="23" borderId="0" applyNumberFormat="0" applyBorder="0" applyAlignment="0" applyProtection="0"/>
    <xf numFmtId="0" fontId="44" fillId="26" borderId="0" applyNumberFormat="0" applyBorder="0" applyAlignment="0" applyProtection="0"/>
    <xf numFmtId="0" fontId="44" fillId="27"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3" fillId="8" borderId="8" applyNumberFormat="0" applyFont="0" applyAlignment="0" applyProtection="0"/>
    <xf numFmtId="0" fontId="43" fillId="10" borderId="0" applyNumberFormat="0" applyBorder="0" applyAlignment="0" applyProtection="0"/>
    <xf numFmtId="0" fontId="43" fillId="11"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3" fillId="18" borderId="0" applyNumberFormat="0" applyBorder="0" applyAlignment="0" applyProtection="0"/>
    <xf numFmtId="0" fontId="43" fillId="19" borderId="0" applyNumberFormat="0" applyBorder="0" applyAlignment="0" applyProtection="0"/>
    <xf numFmtId="0" fontId="43" fillId="22" borderId="0" applyNumberFormat="0" applyBorder="0" applyAlignment="0" applyProtection="0"/>
    <xf numFmtId="0" fontId="43" fillId="23" borderId="0" applyNumberFormat="0" applyBorder="0" applyAlignment="0" applyProtection="0"/>
    <xf numFmtId="0" fontId="43" fillId="26" borderId="0" applyNumberFormat="0" applyBorder="0" applyAlignment="0" applyProtection="0"/>
    <xf numFmtId="0" fontId="43" fillId="27" borderId="0" applyNumberFormat="0" applyBorder="0" applyAlignment="0" applyProtection="0"/>
    <xf numFmtId="0" fontId="43" fillId="30" borderId="0" applyNumberFormat="0" applyBorder="0" applyAlignment="0" applyProtection="0"/>
    <xf numFmtId="0" fontId="43"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5" fillId="34" borderId="0" applyNumberFormat="0" applyBorder="0" applyAlignment="0" applyProtection="0"/>
    <xf numFmtId="0" fontId="85" fillId="34" borderId="0" applyNumberFormat="0" applyBorder="0" applyAlignment="0" applyProtection="0"/>
    <xf numFmtId="0" fontId="85" fillId="34" borderId="0" applyNumberFormat="0" applyBorder="0" applyAlignment="0" applyProtection="0"/>
    <xf numFmtId="0" fontId="85" fillId="34" borderId="0" applyNumberFormat="0" applyBorder="0" applyAlignment="0" applyProtection="0"/>
    <xf numFmtId="0" fontId="85" fillId="34"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85" fillId="38" borderId="0" applyNumberFormat="0" applyBorder="0" applyAlignment="0" applyProtection="0"/>
    <xf numFmtId="0" fontId="85" fillId="38" borderId="0" applyNumberFormat="0" applyBorder="0" applyAlignment="0" applyProtection="0"/>
    <xf numFmtId="0" fontId="85" fillId="38" borderId="0" applyNumberFormat="0" applyBorder="0" applyAlignment="0" applyProtection="0"/>
    <xf numFmtId="0" fontId="85" fillId="38" borderId="0" applyNumberFormat="0" applyBorder="0" applyAlignment="0" applyProtection="0"/>
    <xf numFmtId="0" fontId="85" fillId="38"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85" fillId="39" borderId="0" applyNumberFormat="0" applyBorder="0" applyAlignment="0" applyProtection="0"/>
    <xf numFmtId="0" fontId="85" fillId="39" borderId="0" applyNumberFormat="0" applyBorder="0" applyAlignment="0" applyProtection="0"/>
    <xf numFmtId="0" fontId="85" fillId="39" borderId="0" applyNumberFormat="0" applyBorder="0" applyAlignment="0" applyProtection="0"/>
    <xf numFmtId="0" fontId="85" fillId="39" borderId="0" applyNumberFormat="0" applyBorder="0" applyAlignment="0" applyProtection="0"/>
    <xf numFmtId="0" fontId="85" fillId="39"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85" fillId="40" borderId="0" applyNumberFormat="0" applyBorder="0" applyAlignment="0" applyProtection="0"/>
    <xf numFmtId="0" fontId="85" fillId="40" borderId="0" applyNumberFormat="0" applyBorder="0" applyAlignment="0" applyProtection="0"/>
    <xf numFmtId="0" fontId="85" fillId="40" borderId="0" applyNumberFormat="0" applyBorder="0" applyAlignment="0" applyProtection="0"/>
    <xf numFmtId="0" fontId="85" fillId="40" borderId="0" applyNumberFormat="0" applyBorder="0" applyAlignment="0" applyProtection="0"/>
    <xf numFmtId="0" fontId="85" fillId="40"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5" fillId="41" borderId="0" applyNumberFormat="0" applyBorder="0" applyAlignment="0" applyProtection="0"/>
    <xf numFmtId="0" fontId="85" fillId="41" borderId="0" applyNumberFormat="0" applyBorder="0" applyAlignment="0" applyProtection="0"/>
    <xf numFmtId="0" fontId="85" fillId="41" borderId="0" applyNumberFormat="0" applyBorder="0" applyAlignment="0" applyProtection="0"/>
    <xf numFmtId="0" fontId="85" fillId="41" borderId="0" applyNumberFormat="0" applyBorder="0" applyAlignment="0" applyProtection="0"/>
    <xf numFmtId="0" fontId="85" fillId="41"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85" fillId="42" borderId="0" applyNumberFormat="0" applyBorder="0" applyAlignment="0" applyProtection="0"/>
    <xf numFmtId="0" fontId="85" fillId="42" borderId="0" applyNumberFormat="0" applyBorder="0" applyAlignment="0" applyProtection="0"/>
    <xf numFmtId="0" fontId="85" fillId="42" borderId="0" applyNumberFormat="0" applyBorder="0" applyAlignment="0" applyProtection="0"/>
    <xf numFmtId="0" fontId="85" fillId="42" borderId="0" applyNumberFormat="0" applyBorder="0" applyAlignment="0" applyProtection="0"/>
    <xf numFmtId="0" fontId="85" fillId="42"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85" fillId="40" borderId="0" applyNumberFormat="0" applyBorder="0" applyAlignment="0" applyProtection="0"/>
    <xf numFmtId="0" fontId="85" fillId="40" borderId="0" applyNumberFormat="0" applyBorder="0" applyAlignment="0" applyProtection="0"/>
    <xf numFmtId="0" fontId="85" fillId="40" borderId="0" applyNumberFormat="0" applyBorder="0" applyAlignment="0" applyProtection="0"/>
    <xf numFmtId="0" fontId="85" fillId="40" borderId="0" applyNumberFormat="0" applyBorder="0" applyAlignment="0" applyProtection="0"/>
    <xf numFmtId="0" fontId="85" fillId="40"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85" fillId="43" borderId="0" applyNumberFormat="0" applyBorder="0" applyAlignment="0" applyProtection="0"/>
    <xf numFmtId="0" fontId="85" fillId="43" borderId="0" applyNumberFormat="0" applyBorder="0" applyAlignment="0" applyProtection="0"/>
    <xf numFmtId="0" fontId="85" fillId="43" borderId="0" applyNumberFormat="0" applyBorder="0" applyAlignment="0" applyProtection="0"/>
    <xf numFmtId="0" fontId="85" fillId="43" borderId="0" applyNumberFormat="0" applyBorder="0" applyAlignment="0" applyProtection="0"/>
    <xf numFmtId="0" fontId="85" fillId="43"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89"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7" fillId="0" borderId="0"/>
    <xf numFmtId="0" fontId="77" fillId="0" borderId="0"/>
    <xf numFmtId="0" fontId="90" fillId="0" borderId="0"/>
    <xf numFmtId="0" fontId="77" fillId="0" borderId="0"/>
    <xf numFmtId="0" fontId="77"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41" fillId="8" borderId="8" applyNumberFormat="0" applyFont="0" applyAlignment="0" applyProtection="0"/>
    <xf numFmtId="0" fontId="41" fillId="8" borderId="8"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171" fontId="91" fillId="0" borderId="0" applyFont="0" applyFill="0" applyBorder="0" applyAlignment="0" applyProtection="0"/>
    <xf numFmtId="172" fontId="91" fillId="0" borderId="0" applyFont="0" applyFill="0" applyBorder="0" applyAlignment="0" applyProtection="0"/>
    <xf numFmtId="0" fontId="40" fillId="8" borderId="8" applyNumberFormat="0" applyFont="0" applyAlignment="0" applyProtection="0"/>
    <xf numFmtId="0" fontId="40" fillId="10" borderId="0" applyNumberFormat="0" applyBorder="0" applyAlignment="0" applyProtection="0"/>
    <xf numFmtId="0" fontId="40" fillId="11"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6" borderId="0" applyNumberFormat="0" applyBorder="0" applyAlignment="0" applyProtection="0"/>
    <xf numFmtId="0" fontId="40" fillId="27"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6" fillId="14" borderId="0" applyNumberFormat="0" applyBorder="0" applyAlignment="0" applyProtection="0"/>
    <xf numFmtId="0" fontId="36" fillId="22" borderId="0" applyNumberFormat="0" applyBorder="0" applyAlignment="0" applyProtection="0"/>
    <xf numFmtId="0" fontId="36" fillId="19" borderId="0" applyNumberFormat="0" applyBorder="0" applyAlignment="0" applyProtection="0"/>
    <xf numFmtId="0" fontId="36" fillId="15" borderId="0" applyNumberFormat="0" applyBorder="0" applyAlignment="0" applyProtection="0"/>
    <xf numFmtId="0" fontId="36" fillId="23" borderId="0" applyNumberFormat="0" applyBorder="0" applyAlignment="0" applyProtection="0"/>
    <xf numFmtId="0" fontId="36" fillId="8" borderId="8" applyNumberFormat="0" applyFont="0" applyAlignment="0" applyProtection="0"/>
    <xf numFmtId="0" fontId="36" fillId="18" borderId="0" applyNumberFormat="0" applyBorder="0" applyAlignment="0" applyProtection="0"/>
    <xf numFmtId="0" fontId="36" fillId="31"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30"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7"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26"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11" borderId="0" applyNumberFormat="0" applyBorder="0" applyAlignment="0" applyProtection="0"/>
    <xf numFmtId="0" fontId="36" fillId="10"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8" borderId="8" applyNumberFormat="0" applyFont="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8" borderId="8" applyNumberFormat="0" applyFont="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8" borderId="8" applyNumberFormat="0" applyFont="0" applyAlignment="0" applyProtection="0"/>
    <xf numFmtId="0" fontId="35" fillId="8" borderId="8" applyNumberFormat="0" applyFont="0" applyAlignment="0" applyProtection="0"/>
    <xf numFmtId="0" fontId="97" fillId="0" borderId="0" applyNumberFormat="0" applyFill="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3" fillId="1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30"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2" borderId="0" applyNumberFormat="0" applyBorder="0" applyAlignment="0" applyProtection="0"/>
    <xf numFmtId="0" fontId="31" fillId="14"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0"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7" borderId="0" applyNumberFormat="0" applyBorder="0" applyAlignment="0" applyProtection="0"/>
    <xf numFmtId="0" fontId="31" fillId="19" borderId="0" applyNumberFormat="0" applyBorder="0" applyAlignment="0" applyProtection="0"/>
    <xf numFmtId="0" fontId="31" fillId="10"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14" borderId="0" applyNumberFormat="0" applyBorder="0" applyAlignment="0" applyProtection="0"/>
    <xf numFmtId="0" fontId="31" fillId="31"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11" borderId="0" applyNumberFormat="0" applyBorder="0" applyAlignment="0" applyProtection="0"/>
    <xf numFmtId="0" fontId="31" fillId="31"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7"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30" borderId="0" applyNumberFormat="0" applyBorder="0" applyAlignment="0" applyProtection="0"/>
    <xf numFmtId="0" fontId="31" fillId="22" borderId="0" applyNumberFormat="0" applyBorder="0" applyAlignment="0" applyProtection="0"/>
    <xf numFmtId="0" fontId="31" fillId="27" borderId="0" applyNumberFormat="0" applyBorder="0" applyAlignment="0" applyProtection="0"/>
    <xf numFmtId="0" fontId="31" fillId="10" borderId="0" applyNumberFormat="0" applyBorder="0" applyAlignment="0" applyProtection="0"/>
    <xf numFmtId="0" fontId="31" fillId="18"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31" borderId="0" applyNumberFormat="0" applyBorder="0" applyAlignment="0" applyProtection="0"/>
    <xf numFmtId="0" fontId="31" fillId="15"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15"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5"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30" borderId="0" applyNumberFormat="0" applyBorder="0" applyAlignment="0" applyProtection="0"/>
    <xf numFmtId="0" fontId="31" fillId="23"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8" borderId="8" applyNumberFormat="0" applyFont="0" applyAlignment="0" applyProtection="0"/>
    <xf numFmtId="0" fontId="31" fillId="8" borderId="8" applyNumberFormat="0" applyFont="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23" borderId="0" applyNumberFormat="0" applyBorder="0" applyAlignment="0" applyProtection="0"/>
    <xf numFmtId="0" fontId="31" fillId="10"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4"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5" borderId="0" applyNumberFormat="0" applyBorder="0" applyAlignment="0" applyProtection="0"/>
    <xf numFmtId="0" fontId="31" fillId="23"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8" borderId="8" applyNumberFormat="0" applyFont="0" applyAlignment="0" applyProtection="0"/>
    <xf numFmtId="0" fontId="31" fillId="8" borderId="8" applyNumberFormat="0" applyFont="0" applyAlignment="0" applyProtection="0"/>
    <xf numFmtId="0" fontId="31" fillId="26"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8" borderId="8" applyNumberFormat="0" applyFont="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4"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5" borderId="0" applyNumberFormat="0" applyBorder="0" applyAlignment="0" applyProtection="0"/>
    <xf numFmtId="0" fontId="31" fillId="23"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8" borderId="8" applyNumberFormat="0" applyFont="0" applyAlignment="0" applyProtection="0"/>
    <xf numFmtId="0" fontId="31" fillId="8" borderId="8" applyNumberFormat="0" applyFont="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3"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4"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6"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10"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22" borderId="0" applyNumberFormat="0" applyBorder="0" applyAlignment="0" applyProtection="0"/>
    <xf numFmtId="0" fontId="31" fillId="10" borderId="0" applyNumberFormat="0" applyBorder="0" applyAlignment="0" applyProtection="0"/>
    <xf numFmtId="0" fontId="31" fillId="22" borderId="0" applyNumberFormat="0" applyBorder="0" applyAlignment="0" applyProtection="0"/>
    <xf numFmtId="0" fontId="31" fillId="27" borderId="0" applyNumberFormat="0" applyBorder="0" applyAlignment="0" applyProtection="0"/>
    <xf numFmtId="0" fontId="31" fillId="18"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5" borderId="0" applyNumberFormat="0" applyBorder="0" applyAlignment="0" applyProtection="0"/>
    <xf numFmtId="0" fontId="31" fillId="23" borderId="0" applyNumberFormat="0" applyBorder="0" applyAlignment="0" applyProtection="0"/>
    <xf numFmtId="0" fontId="31" fillId="18"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8"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5"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23"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5" borderId="0" applyNumberFormat="0" applyBorder="0" applyAlignment="0" applyProtection="0"/>
    <xf numFmtId="0" fontId="31" fillId="22" borderId="0" applyNumberFormat="0" applyBorder="0" applyAlignment="0" applyProtection="0"/>
    <xf numFmtId="0" fontId="31" fillId="31"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1"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22"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19" borderId="0" applyNumberFormat="0" applyBorder="0" applyAlignment="0" applyProtection="0"/>
    <xf numFmtId="0" fontId="31" fillId="26" borderId="0" applyNumberFormat="0" applyBorder="0" applyAlignment="0" applyProtection="0"/>
    <xf numFmtId="0" fontId="31" fillId="11"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6" borderId="0" applyNumberFormat="0" applyBorder="0" applyAlignment="0" applyProtection="0"/>
    <xf numFmtId="0" fontId="31" fillId="14"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31" borderId="0" applyNumberFormat="0" applyBorder="0" applyAlignment="0" applyProtection="0"/>
    <xf numFmtId="0" fontId="31" fillId="27"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9"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1" borderId="0" applyNumberFormat="0" applyBorder="0" applyAlignment="0" applyProtection="0"/>
    <xf numFmtId="0" fontId="31" fillId="11" borderId="0" applyNumberFormat="0" applyBorder="0" applyAlignment="0" applyProtection="0"/>
    <xf numFmtId="0" fontId="31" fillId="23"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27"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8" borderId="0" applyNumberFormat="0" applyBorder="0" applyAlignment="0" applyProtection="0"/>
    <xf numFmtId="0" fontId="31" fillId="30"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26" borderId="0" applyNumberFormat="0" applyBorder="0" applyAlignment="0" applyProtection="0"/>
    <xf numFmtId="0" fontId="31" fillId="15"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26"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22" borderId="0" applyNumberFormat="0" applyBorder="0" applyAlignment="0" applyProtection="0"/>
    <xf numFmtId="0" fontId="31" fillId="18" borderId="0" applyNumberFormat="0" applyBorder="0" applyAlignment="0" applyProtection="0"/>
    <xf numFmtId="0" fontId="31" fillId="31"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22" borderId="0" applyNumberFormat="0" applyBorder="0" applyAlignment="0" applyProtection="0"/>
    <xf numFmtId="0" fontId="31" fillId="14" borderId="0" applyNumberFormat="0" applyBorder="0" applyAlignment="0" applyProtection="0"/>
    <xf numFmtId="0" fontId="31" fillId="27" borderId="0" applyNumberFormat="0" applyBorder="0" applyAlignment="0" applyProtection="0"/>
    <xf numFmtId="0" fontId="31" fillId="14" borderId="0" applyNumberFormat="0" applyBorder="0" applyAlignment="0" applyProtection="0"/>
    <xf numFmtId="0" fontId="31" fillId="23"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0"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27" borderId="0" applyNumberFormat="0" applyBorder="0" applyAlignment="0" applyProtection="0"/>
    <xf numFmtId="0" fontId="31" fillId="18" borderId="0" applyNumberFormat="0" applyBorder="0" applyAlignment="0" applyProtection="0"/>
    <xf numFmtId="0" fontId="31" fillId="14" borderId="0" applyNumberFormat="0" applyBorder="0" applyAlignment="0" applyProtection="0"/>
    <xf numFmtId="0" fontId="31" fillId="31"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11" borderId="0" applyNumberFormat="0" applyBorder="0" applyAlignment="0" applyProtection="0"/>
    <xf numFmtId="0" fontId="31" fillId="18"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23" borderId="0" applyNumberFormat="0" applyBorder="0" applyAlignment="0" applyProtection="0"/>
    <xf numFmtId="0" fontId="31" fillId="3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9"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18"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11" borderId="0" applyNumberFormat="0" applyBorder="0" applyAlignment="0" applyProtection="0"/>
    <xf numFmtId="0" fontId="31" fillId="23" borderId="0" applyNumberFormat="0" applyBorder="0" applyAlignment="0" applyProtection="0"/>
    <xf numFmtId="0" fontId="31" fillId="18" borderId="0" applyNumberFormat="0" applyBorder="0" applyAlignment="0" applyProtection="0"/>
    <xf numFmtId="0" fontId="31" fillId="26" borderId="0" applyNumberFormat="0" applyBorder="0" applyAlignment="0" applyProtection="0"/>
    <xf numFmtId="0" fontId="31" fillId="15"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27" borderId="0" applyNumberFormat="0" applyBorder="0" applyAlignment="0" applyProtection="0"/>
    <xf numFmtId="0" fontId="31" fillId="23" borderId="0" applyNumberFormat="0" applyBorder="0" applyAlignment="0" applyProtection="0"/>
    <xf numFmtId="0" fontId="31" fillId="19" borderId="0" applyNumberFormat="0" applyBorder="0" applyAlignment="0" applyProtection="0"/>
    <xf numFmtId="0" fontId="31" fillId="30"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0" borderId="0" applyNumberFormat="0" applyBorder="0" applyAlignment="0" applyProtection="0"/>
    <xf numFmtId="0" fontId="31" fillId="18"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19" borderId="0" applyNumberFormat="0" applyBorder="0" applyAlignment="0" applyProtection="0"/>
    <xf numFmtId="0" fontId="31" fillId="14"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5" borderId="0" applyNumberFormat="0" applyBorder="0" applyAlignment="0" applyProtection="0"/>
    <xf numFmtId="0" fontId="31" fillId="23" borderId="0" applyNumberFormat="0" applyBorder="0" applyAlignment="0" applyProtection="0"/>
    <xf numFmtId="0" fontId="31" fillId="31" borderId="0" applyNumberFormat="0" applyBorder="0" applyAlignment="0" applyProtection="0"/>
    <xf numFmtId="0" fontId="31" fillId="18"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5" borderId="0" applyNumberFormat="0" applyBorder="0" applyAlignment="0" applyProtection="0"/>
    <xf numFmtId="0" fontId="31" fillId="30" borderId="0" applyNumberFormat="0" applyBorder="0" applyAlignment="0" applyProtection="0"/>
    <xf numFmtId="0" fontId="31" fillId="10" borderId="0" applyNumberFormat="0" applyBorder="0" applyAlignment="0" applyProtection="0"/>
    <xf numFmtId="0" fontId="31" fillId="19" borderId="0" applyNumberFormat="0" applyBorder="0" applyAlignment="0" applyProtection="0"/>
    <xf numFmtId="0" fontId="31" fillId="30" borderId="0" applyNumberFormat="0" applyBorder="0" applyAlignment="0" applyProtection="0"/>
    <xf numFmtId="0" fontId="31" fillId="18" borderId="0" applyNumberFormat="0" applyBorder="0" applyAlignment="0" applyProtection="0"/>
    <xf numFmtId="0" fontId="31" fillId="14"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22"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7"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1" fillId="30" borderId="0" applyNumberFormat="0" applyBorder="0" applyAlignment="0" applyProtection="0"/>
    <xf numFmtId="0" fontId="31" fillId="18" borderId="0" applyNumberFormat="0" applyBorder="0" applyAlignment="0" applyProtection="0"/>
    <xf numFmtId="0" fontId="31" fillId="14"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9"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23"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27" borderId="0" applyNumberFormat="0" applyBorder="0" applyAlignment="0" applyProtection="0"/>
    <xf numFmtId="0" fontId="31" fillId="10"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23"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8" borderId="0" applyNumberFormat="0" applyBorder="0" applyAlignment="0" applyProtection="0"/>
    <xf numFmtId="0" fontId="31" fillId="26" borderId="0" applyNumberFormat="0" applyBorder="0" applyAlignment="0" applyProtection="0"/>
    <xf numFmtId="0" fontId="31" fillId="22" borderId="0" applyNumberFormat="0" applyBorder="0" applyAlignment="0" applyProtection="0"/>
    <xf numFmtId="0" fontId="31" fillId="30" borderId="0" applyNumberFormat="0" applyBorder="0" applyAlignment="0" applyProtection="0"/>
    <xf numFmtId="0" fontId="31" fillId="15" borderId="0" applyNumberFormat="0" applyBorder="0" applyAlignment="0" applyProtection="0"/>
    <xf numFmtId="0" fontId="31" fillId="10"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18"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30" borderId="0" applyNumberFormat="0" applyBorder="0" applyAlignment="0" applyProtection="0"/>
    <xf numFmtId="0" fontId="31" fillId="10" borderId="0" applyNumberFormat="0" applyBorder="0" applyAlignment="0" applyProtection="0"/>
    <xf numFmtId="0" fontId="31" fillId="22"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26"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0"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2" borderId="0" applyNumberFormat="0" applyBorder="0" applyAlignment="0" applyProtection="0"/>
    <xf numFmtId="0" fontId="31" fillId="30" borderId="0" applyNumberFormat="0" applyBorder="0" applyAlignment="0" applyProtection="0"/>
    <xf numFmtId="0" fontId="31" fillId="15" borderId="0" applyNumberFormat="0" applyBorder="0" applyAlignment="0" applyProtection="0"/>
    <xf numFmtId="0" fontId="31" fillId="27" borderId="0" applyNumberFormat="0" applyBorder="0" applyAlignment="0" applyProtection="0"/>
    <xf numFmtId="0" fontId="31" fillId="23" borderId="0" applyNumberFormat="0" applyBorder="0" applyAlignment="0" applyProtection="0"/>
    <xf numFmtId="0" fontId="31" fillId="10" borderId="0" applyNumberFormat="0" applyBorder="0" applyAlignment="0" applyProtection="0"/>
    <xf numFmtId="0" fontId="31" fillId="19" borderId="0" applyNumberFormat="0" applyBorder="0" applyAlignment="0" applyProtection="0"/>
    <xf numFmtId="0" fontId="31" fillId="31" borderId="0" applyNumberFormat="0" applyBorder="0" applyAlignment="0" applyProtection="0"/>
    <xf numFmtId="0" fontId="31" fillId="19"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27" borderId="0" applyNumberFormat="0" applyBorder="0" applyAlignment="0" applyProtection="0"/>
    <xf numFmtId="0" fontId="31" fillId="14" borderId="0" applyNumberFormat="0" applyBorder="0" applyAlignment="0" applyProtection="0"/>
    <xf numFmtId="0" fontId="31" fillId="31" borderId="0" applyNumberFormat="0" applyBorder="0" applyAlignment="0" applyProtection="0"/>
    <xf numFmtId="0" fontId="31" fillId="14" borderId="0" applyNumberFormat="0" applyBorder="0" applyAlignment="0" applyProtection="0"/>
    <xf numFmtId="0" fontId="31" fillId="10"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31" borderId="0" applyNumberFormat="0" applyBorder="0" applyAlignment="0" applyProtection="0"/>
    <xf numFmtId="0" fontId="31" fillId="26"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1" fillId="11" borderId="0" applyNumberFormat="0" applyBorder="0" applyAlignment="0" applyProtection="0"/>
    <xf numFmtId="0" fontId="31" fillId="26" borderId="0" applyNumberFormat="0" applyBorder="0" applyAlignment="0" applyProtection="0"/>
    <xf numFmtId="0" fontId="31" fillId="22" borderId="0" applyNumberFormat="0" applyBorder="0" applyAlignment="0" applyProtection="0"/>
    <xf numFmtId="0" fontId="31" fillId="11"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31"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18"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23" borderId="0" applyNumberFormat="0" applyBorder="0" applyAlignment="0" applyProtection="0"/>
    <xf numFmtId="0" fontId="31" fillId="31" borderId="0" applyNumberFormat="0" applyBorder="0" applyAlignment="0" applyProtection="0"/>
    <xf numFmtId="0" fontId="31" fillId="15" borderId="0" applyNumberFormat="0" applyBorder="0" applyAlignment="0" applyProtection="0"/>
    <xf numFmtId="0" fontId="31" fillId="31"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14"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5" borderId="0" applyNumberFormat="0" applyBorder="0" applyAlignment="0" applyProtection="0"/>
    <xf numFmtId="0" fontId="31" fillId="23" borderId="0" applyNumberFormat="0" applyBorder="0" applyAlignment="0" applyProtection="0"/>
    <xf numFmtId="0" fontId="31" fillId="18"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8" borderId="8" applyNumberFormat="0" applyFont="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4"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5" borderId="0" applyNumberFormat="0" applyBorder="0" applyAlignment="0" applyProtection="0"/>
    <xf numFmtId="0" fontId="31" fillId="23"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8" borderId="8" applyNumberFormat="0" applyFont="0" applyAlignment="0" applyProtection="0"/>
    <xf numFmtId="0" fontId="31" fillId="8" borderId="8" applyNumberFormat="0" applyFont="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14"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5" borderId="0" applyNumberFormat="0" applyBorder="0" applyAlignment="0" applyProtection="0"/>
    <xf numFmtId="0" fontId="31" fillId="23" borderId="0" applyNumberFormat="0" applyBorder="0" applyAlignment="0" applyProtection="0"/>
    <xf numFmtId="0" fontId="31" fillId="18"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72" fillId="0" borderId="0"/>
    <xf numFmtId="0" fontId="105" fillId="0" borderId="0"/>
    <xf numFmtId="0" fontId="30" fillId="0" borderId="0"/>
    <xf numFmtId="0" fontId="29" fillId="0" borderId="0"/>
    <xf numFmtId="0" fontId="72" fillId="0" borderId="0"/>
    <xf numFmtId="0" fontId="28" fillId="0" borderId="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7" fillId="8" borderId="8" applyNumberFormat="0" applyFont="0" applyAlignment="0" applyProtection="0"/>
    <xf numFmtId="0" fontId="27" fillId="10" borderId="0" applyNumberFormat="0" applyBorder="0" applyAlignment="0" applyProtection="0"/>
    <xf numFmtId="0" fontId="27" fillId="11" borderId="0" applyNumberFormat="0" applyBorder="0" applyAlignment="0" applyProtection="0"/>
    <xf numFmtId="0" fontId="27" fillId="19" borderId="0" applyNumberFormat="0" applyBorder="0" applyAlignment="0" applyProtection="0"/>
    <xf numFmtId="0" fontId="27" fillId="15"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8" borderId="0" applyNumberFormat="0" applyBorder="0" applyAlignment="0" applyProtection="0"/>
    <xf numFmtId="0" fontId="27" fillId="11"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0"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5"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4"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8"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1"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0" borderId="0" applyNumberFormat="0" applyBorder="0" applyAlignment="0" applyProtection="0"/>
    <xf numFmtId="0" fontId="27" fillId="19"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8"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8"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8"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4"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5" borderId="0" applyNumberFormat="0" applyBorder="0" applyAlignment="0" applyProtection="0"/>
    <xf numFmtId="0" fontId="27" fillId="10"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1"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6" fillId="8" borderId="8" applyNumberFormat="0" applyFont="0" applyAlignment="0" applyProtection="0"/>
    <xf numFmtId="0" fontId="26" fillId="10" borderId="0" applyNumberFormat="0" applyBorder="0" applyAlignment="0" applyProtection="0"/>
    <xf numFmtId="0" fontId="26" fillId="11" borderId="0" applyNumberFormat="0" applyBorder="0" applyAlignment="0" applyProtection="0"/>
    <xf numFmtId="0" fontId="26" fillId="19" borderId="0" applyNumberFormat="0" applyBorder="0" applyAlignment="0" applyProtection="0"/>
    <xf numFmtId="0" fontId="26" fillId="18"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8" borderId="0" applyNumberFormat="0" applyBorder="0" applyAlignment="0" applyProtection="0"/>
    <xf numFmtId="0" fontId="26" fillId="11"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18" borderId="0" applyNumberFormat="0" applyBorder="0" applyAlignment="0" applyProtection="0"/>
    <xf numFmtId="0" fontId="26" fillId="10"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5"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4" borderId="0" applyNumberFormat="0" applyBorder="0" applyAlignment="0" applyProtection="0"/>
    <xf numFmtId="0" fontId="26" fillId="18"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5" fillId="8" borderId="8" applyNumberFormat="0" applyFont="0" applyAlignment="0" applyProtection="0"/>
    <xf numFmtId="0" fontId="25" fillId="10" borderId="0" applyNumberFormat="0" applyBorder="0" applyAlignment="0" applyProtection="0"/>
    <xf numFmtId="0" fontId="25" fillId="11" borderId="0" applyNumberFormat="0" applyBorder="0" applyAlignment="0" applyProtection="0"/>
    <xf numFmtId="0" fontId="25" fillId="19" borderId="0" applyNumberFormat="0" applyBorder="0" applyAlignment="0" applyProtection="0"/>
    <xf numFmtId="0" fontId="25" fillId="18"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0"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5"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4"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4" fillId="8" borderId="8" applyNumberFormat="0" applyFont="0" applyAlignment="0" applyProtection="0"/>
    <xf numFmtId="0" fontId="24" fillId="10" borderId="0" applyNumberFormat="0" applyBorder="0" applyAlignment="0" applyProtection="0"/>
    <xf numFmtId="0" fontId="24" fillId="11" borderId="0" applyNumberFormat="0" applyBorder="0" applyAlignment="0" applyProtection="0"/>
    <xf numFmtId="0" fontId="24" fillId="19"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0"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5"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3" fillId="8" borderId="8" applyNumberFormat="0" applyFont="0" applyAlignment="0" applyProtection="0"/>
    <xf numFmtId="0" fontId="23" fillId="10" borderId="0" applyNumberFormat="0" applyBorder="0" applyAlignment="0" applyProtection="0"/>
    <xf numFmtId="0" fontId="23" fillId="11" borderId="0" applyNumberFormat="0" applyBorder="0" applyAlignment="0" applyProtection="0"/>
    <xf numFmtId="0" fontId="23" fillId="19" borderId="0" applyNumberFormat="0" applyBorder="0" applyAlignment="0" applyProtection="0"/>
    <xf numFmtId="0" fontId="23" fillId="18"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10"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5"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2" fillId="8" borderId="8" applyNumberFormat="0" applyFont="0" applyAlignment="0" applyProtection="0"/>
    <xf numFmtId="0" fontId="22" fillId="10" borderId="0" applyNumberFormat="0" applyBorder="0" applyAlignment="0" applyProtection="0"/>
    <xf numFmtId="0" fontId="22" fillId="11" borderId="0" applyNumberFormat="0" applyBorder="0" applyAlignment="0" applyProtection="0"/>
    <xf numFmtId="0" fontId="22" fillId="19" borderId="0" applyNumberFormat="0" applyBorder="0" applyAlignment="0" applyProtection="0"/>
    <xf numFmtId="0" fontId="22" fillId="18"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0"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15"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0"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5" borderId="0" applyNumberFormat="0" applyBorder="0" applyAlignment="0" applyProtection="0"/>
    <xf numFmtId="0" fontId="22" fillId="1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0"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1" fillId="8" borderId="8" applyNumberFormat="0" applyFont="0" applyAlignment="0" applyProtection="0"/>
    <xf numFmtId="0" fontId="21" fillId="10" borderId="0" applyNumberFormat="0" applyBorder="0" applyAlignment="0" applyProtection="0"/>
    <xf numFmtId="0" fontId="21" fillId="11"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0"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5"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4"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9" fillId="8" borderId="8" applyNumberFormat="0" applyFont="0" applyAlignment="0" applyProtection="0"/>
    <xf numFmtId="0" fontId="19" fillId="10" borderId="0" applyNumberFormat="0" applyBorder="0" applyAlignment="0" applyProtection="0"/>
    <xf numFmtId="0" fontId="19" fillId="11"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0"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15"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5"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8" fillId="8" borderId="8" applyNumberFormat="0" applyFont="0" applyAlignment="0" applyProtection="0"/>
    <xf numFmtId="0" fontId="18" fillId="10" borderId="0" applyNumberFormat="0" applyBorder="0" applyAlignment="0" applyProtection="0"/>
    <xf numFmtId="0" fontId="18" fillId="11" borderId="0" applyNumberFormat="0" applyBorder="0" applyAlignment="0" applyProtection="0"/>
    <xf numFmtId="0" fontId="18" fillId="19" borderId="0" applyNumberFormat="0" applyBorder="0" applyAlignment="0" applyProtection="0"/>
    <xf numFmtId="0" fontId="18" fillId="18"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0"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5"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5"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8"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6" fillId="8" borderId="8" applyNumberFormat="0" applyFont="0" applyAlignment="0" applyProtection="0"/>
    <xf numFmtId="0" fontId="16" fillId="10" borderId="0" applyNumberFormat="0" applyBorder="0" applyAlignment="0" applyProtection="0"/>
    <xf numFmtId="0" fontId="16" fillId="11"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0"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15"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0"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5" fillId="8" borderId="8" applyNumberFormat="0" applyFont="0" applyAlignment="0" applyProtection="0"/>
    <xf numFmtId="0" fontId="15" fillId="18"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0"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5"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1"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8"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10"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5"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4" fillId="8" borderId="8" applyNumberFormat="0" applyFont="0" applyAlignment="0" applyProtection="0"/>
    <xf numFmtId="0" fontId="14" fillId="10" borderId="0" applyNumberFormat="0" applyBorder="0" applyAlignment="0" applyProtection="0"/>
    <xf numFmtId="0" fontId="14" fillId="11"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0"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15"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0"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5"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3" fillId="8" borderId="8" applyNumberFormat="0" applyFont="0" applyAlignment="0" applyProtection="0"/>
    <xf numFmtId="0" fontId="13" fillId="10" borderId="0" applyNumberFormat="0" applyBorder="0" applyAlignment="0" applyProtection="0"/>
    <xf numFmtId="0" fontId="13" fillId="11"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0"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5"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0"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15"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0"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4"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8"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0"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1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0"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1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0"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0"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0"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0"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0"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0"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5"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0"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5"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4"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8"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8"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8"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8"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8"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5"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8"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 fillId="0" borderId="0"/>
    <xf numFmtId="0" fontId="3" fillId="8" borderId="8" applyNumberFormat="0" applyFont="0" applyAlignment="0" applyProtection="0"/>
    <xf numFmtId="0" fontId="3" fillId="18"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5"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8" borderId="8" applyNumberFormat="0" applyFont="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87">
    <xf numFmtId="0" fontId="72" fillId="0" borderId="0" xfId="0" applyFont="1"/>
    <xf numFmtId="0" fontId="76" fillId="0" borderId="0" xfId="49" applyFont="1"/>
    <xf numFmtId="0" fontId="88" fillId="0" borderId="0" xfId="49" applyFont="1" applyAlignment="1">
      <alignment horizontal="center"/>
    </xf>
    <xf numFmtId="0" fontId="88" fillId="0" borderId="0" xfId="49" applyFont="1" applyAlignment="1">
      <alignment horizontal="left"/>
    </xf>
    <xf numFmtId="0" fontId="73" fillId="33" borderId="16" xfId="53" applyFont="1" applyFill="1" applyBorder="1" applyAlignment="1">
      <alignment horizontal="center" vertical="center" wrapText="1"/>
    </xf>
    <xf numFmtId="0" fontId="73" fillId="33" borderId="18" xfId="53" applyFont="1" applyFill="1" applyBorder="1" applyAlignment="1">
      <alignment horizontal="center" vertical="center" wrapText="1"/>
    </xf>
    <xf numFmtId="0" fontId="76" fillId="0" borderId="0" xfId="0" applyFont="1"/>
    <xf numFmtId="0" fontId="75" fillId="33" borderId="13" xfId="0" applyFont="1" applyFill="1" applyBorder="1" applyAlignment="1">
      <alignment horizontal="center" vertical="center" wrapText="1"/>
    </xf>
    <xf numFmtId="0" fontId="72" fillId="0" borderId="14" xfId="0" applyFont="1" applyBorder="1" applyAlignment="1">
      <alignment horizontal="center" vertical="center" wrapText="1"/>
    </xf>
    <xf numFmtId="0" fontId="72" fillId="0" borderId="13" xfId="0" applyFont="1" applyBorder="1" applyAlignment="1">
      <alignment horizontal="center" vertical="center" wrapText="1"/>
    </xf>
    <xf numFmtId="0" fontId="78" fillId="0" borderId="16" xfId="42" applyFont="1" applyBorder="1" applyAlignment="1">
      <alignment horizontal="center" vertical="center" wrapText="1"/>
    </xf>
    <xf numFmtId="0" fontId="95" fillId="0" borderId="16" xfId="42" applyFont="1" applyBorder="1" applyAlignment="1">
      <alignment horizontal="center" vertical="center" wrapText="1"/>
    </xf>
    <xf numFmtId="0" fontId="77" fillId="0" borderId="0" xfId="42"/>
    <xf numFmtId="0" fontId="100" fillId="0" borderId="0" xfId="42" applyFont="1"/>
    <xf numFmtId="0" fontId="94" fillId="0" borderId="0" xfId="42" applyFont="1"/>
    <xf numFmtId="0" fontId="101" fillId="0" borderId="0" xfId="42" applyFont="1"/>
    <xf numFmtId="0" fontId="79" fillId="0" borderId="16" xfId="42" applyFont="1" applyBorder="1" applyAlignment="1">
      <alignment horizontal="center" vertical="center" wrapText="1"/>
    </xf>
    <xf numFmtId="2" fontId="79" fillId="0" borderId="16" xfId="42" applyNumberFormat="1" applyFont="1" applyBorder="1" applyAlignment="1">
      <alignment horizontal="left" vertical="center" wrapText="1"/>
    </xf>
    <xf numFmtId="2" fontId="79" fillId="0" borderId="16" xfId="42" applyNumberFormat="1" applyFont="1" applyBorder="1" applyAlignment="1">
      <alignment horizontal="center" vertical="center" wrapText="1"/>
    </xf>
    <xf numFmtId="1" fontId="79" fillId="0" borderId="16" xfId="42" applyNumberFormat="1" applyFont="1" applyBorder="1" applyAlignment="1">
      <alignment horizontal="center" vertical="center" wrapText="1"/>
    </xf>
    <xf numFmtId="166" fontId="79" fillId="0" borderId="16" xfId="42" applyNumberFormat="1" applyFont="1" applyBorder="1" applyAlignment="1">
      <alignment horizontal="center" vertical="center" wrapText="1"/>
    </xf>
    <xf numFmtId="0" fontId="80" fillId="0" borderId="16" xfId="42" applyFont="1" applyBorder="1"/>
    <xf numFmtId="0" fontId="72" fillId="0" borderId="0" xfId="42" applyFont="1"/>
    <xf numFmtId="0" fontId="99" fillId="0" borderId="0" xfId="42" applyFont="1"/>
    <xf numFmtId="2" fontId="79" fillId="45" borderId="0" xfId="42" applyNumberFormat="1" applyFont="1" applyFill="1" applyAlignment="1">
      <alignment horizontal="center" vertical="center"/>
    </xf>
    <xf numFmtId="166" fontId="79" fillId="45" borderId="16" xfId="42" applyNumberFormat="1" applyFont="1" applyFill="1" applyBorder="1" applyAlignment="1">
      <alignment horizontal="center" vertical="center" wrapText="1"/>
    </xf>
    <xf numFmtId="2" fontId="79" fillId="45" borderId="16" xfId="42" applyNumberFormat="1" applyFont="1" applyFill="1" applyBorder="1" applyAlignment="1">
      <alignment horizontal="center" vertical="center" wrapText="1"/>
    </xf>
    <xf numFmtId="0" fontId="94" fillId="45" borderId="0" xfId="42" applyFont="1" applyFill="1"/>
    <xf numFmtId="0" fontId="94" fillId="45" borderId="0" xfId="42" applyFont="1" applyFill="1" applyBorder="1"/>
    <xf numFmtId="0" fontId="94" fillId="45" borderId="16" xfId="42" applyFont="1" applyFill="1" applyBorder="1" applyAlignment="1">
      <alignment horizontal="center"/>
    </xf>
    <xf numFmtId="0" fontId="96" fillId="45" borderId="16" xfId="42" applyFont="1" applyFill="1" applyBorder="1" applyAlignment="1">
      <alignment horizontal="center"/>
    </xf>
    <xf numFmtId="2" fontId="80" fillId="45" borderId="16" xfId="42" applyNumberFormat="1" applyFont="1" applyFill="1" applyBorder="1" applyAlignment="1">
      <alignment horizontal="center" vertical="center" wrapText="1"/>
    </xf>
    <xf numFmtId="166" fontId="80" fillId="45" borderId="16" xfId="42" applyNumberFormat="1" applyFont="1" applyFill="1" applyBorder="1" applyAlignment="1">
      <alignment horizontal="center" vertical="center" wrapText="1"/>
    </xf>
    <xf numFmtId="2" fontId="79" fillId="45" borderId="0" xfId="42" applyNumberFormat="1" applyFont="1" applyFill="1"/>
    <xf numFmtId="0" fontId="78" fillId="45" borderId="0" xfId="42" applyFont="1" applyFill="1" applyAlignment="1">
      <alignment vertical="center" wrapText="1"/>
    </xf>
    <xf numFmtId="0" fontId="78" fillId="45" borderId="0" xfId="42" applyFont="1" applyFill="1" applyAlignment="1">
      <alignment horizontal="center" vertical="center" wrapText="1"/>
    </xf>
    <xf numFmtId="1" fontId="78" fillId="45" borderId="0" xfId="42" applyNumberFormat="1" applyFont="1" applyFill="1" applyAlignment="1">
      <alignment horizontal="center" vertical="center" wrapText="1"/>
    </xf>
    <xf numFmtId="0" fontId="79" fillId="45" borderId="0" xfId="42" applyFont="1" applyFill="1"/>
    <xf numFmtId="0" fontId="79" fillId="45" borderId="0" xfId="42" applyFont="1" applyFill="1" applyAlignment="1">
      <alignment horizontal="center"/>
    </xf>
    <xf numFmtId="2" fontId="94" fillId="45" borderId="0" xfId="42" applyNumberFormat="1" applyFont="1" applyFill="1" applyBorder="1"/>
    <xf numFmtId="166" fontId="94" fillId="45" borderId="0" xfId="42" applyNumberFormat="1" applyFont="1" applyFill="1" applyBorder="1"/>
    <xf numFmtId="0" fontId="94" fillId="45" borderId="0" xfId="42" applyFont="1" applyFill="1" applyAlignment="1">
      <alignment horizontal="center"/>
    </xf>
    <xf numFmtId="0" fontId="82" fillId="45" borderId="16" xfId="42" applyFont="1" applyFill="1" applyBorder="1" applyAlignment="1">
      <alignment horizontal="left" vertical="center" wrapText="1"/>
    </xf>
    <xf numFmtId="0" fontId="92" fillId="45" borderId="16" xfId="42" applyFont="1" applyFill="1" applyBorder="1" applyAlignment="1">
      <alignment horizontal="center" vertical="center" wrapText="1"/>
    </xf>
    <xf numFmtId="2" fontId="82" fillId="45" borderId="16" xfId="42" applyNumberFormat="1" applyFont="1" applyFill="1" applyBorder="1" applyAlignment="1">
      <alignment horizontal="left" vertical="center" wrapText="1"/>
    </xf>
    <xf numFmtId="3" fontId="88" fillId="0" borderId="0" xfId="49" applyNumberFormat="1" applyFont="1" applyAlignment="1">
      <alignment horizontal="left"/>
    </xf>
    <xf numFmtId="3" fontId="76" fillId="0" borderId="0" xfId="49" applyNumberFormat="1" applyFont="1"/>
    <xf numFmtId="3" fontId="73" fillId="33" borderId="20" xfId="53" applyNumberFormat="1" applyFont="1" applyFill="1" applyBorder="1" applyAlignment="1">
      <alignment horizontal="center" vertical="center" wrapText="1"/>
    </xf>
    <xf numFmtId="3" fontId="73" fillId="33" borderId="18" xfId="53" applyNumberFormat="1" applyFont="1" applyFill="1" applyBorder="1" applyAlignment="1">
      <alignment horizontal="center" vertical="center" wrapText="1"/>
    </xf>
    <xf numFmtId="3" fontId="72" fillId="0" borderId="13" xfId="0" applyNumberFormat="1" applyFont="1" applyBorder="1" applyAlignment="1">
      <alignment horizontal="center" vertical="center"/>
    </xf>
    <xf numFmtId="3" fontId="75" fillId="33" borderId="13" xfId="0" applyNumberFormat="1" applyFont="1" applyFill="1" applyBorder="1" applyAlignment="1">
      <alignment horizontal="center" vertical="center" wrapText="1"/>
    </xf>
    <xf numFmtId="4" fontId="72" fillId="0" borderId="13" xfId="0" applyNumberFormat="1" applyFont="1" applyBorder="1" applyAlignment="1">
      <alignment horizontal="center" vertical="center"/>
    </xf>
    <xf numFmtId="0" fontId="79" fillId="45" borderId="0" xfId="42" applyFont="1" applyFill="1" applyAlignment="1">
      <alignment horizontal="left"/>
    </xf>
    <xf numFmtId="1" fontId="102" fillId="0" borderId="16" xfId="42" applyNumberFormat="1" applyFont="1" applyBorder="1" applyAlignment="1">
      <alignment horizontal="center" vertical="center"/>
    </xf>
    <xf numFmtId="0" fontId="80" fillId="0" borderId="0" xfId="42" applyFont="1"/>
    <xf numFmtId="3" fontId="80" fillId="0" borderId="0" xfId="42" applyNumberFormat="1" applyFont="1" applyAlignment="1">
      <alignment horizontal="center"/>
    </xf>
    <xf numFmtId="0" fontId="79" fillId="45" borderId="0" xfId="42" applyFont="1" applyFill="1" applyAlignment="1">
      <alignment horizontal="right"/>
    </xf>
    <xf numFmtId="0" fontId="100" fillId="0" borderId="0" xfId="42" applyNumberFormat="1" applyFont="1"/>
    <xf numFmtId="0" fontId="95" fillId="0" borderId="16" xfId="42" applyNumberFormat="1" applyFont="1" applyBorder="1" applyAlignment="1">
      <alignment horizontal="center" vertical="center" wrapText="1"/>
    </xf>
    <xf numFmtId="0" fontId="79" fillId="0" borderId="16" xfId="42" applyNumberFormat="1" applyFont="1" applyBorder="1" applyAlignment="1">
      <alignment horizontal="center" vertical="center" wrapText="1"/>
    </xf>
    <xf numFmtId="0" fontId="80" fillId="0" borderId="16" xfId="42" applyNumberFormat="1" applyFont="1" applyBorder="1"/>
    <xf numFmtId="0" fontId="80" fillId="0" borderId="0" xfId="42" applyNumberFormat="1" applyFont="1"/>
    <xf numFmtId="0" fontId="72" fillId="0" borderId="0" xfId="42" applyNumberFormat="1" applyFont="1"/>
    <xf numFmtId="0" fontId="78" fillId="45" borderId="0" xfId="42" applyFont="1" applyFill="1" applyBorder="1" applyAlignment="1">
      <alignment horizontal="center" vertical="center" wrapText="1"/>
    </xf>
    <xf numFmtId="0" fontId="78" fillId="45" borderId="0" xfId="42" applyFont="1" applyFill="1" applyBorder="1" applyAlignment="1">
      <alignment vertical="top" wrapText="1"/>
    </xf>
    <xf numFmtId="1" fontId="78" fillId="45" borderId="0" xfId="42" applyNumberFormat="1" applyFont="1" applyFill="1" applyBorder="1" applyAlignment="1">
      <alignment horizontal="center" vertical="center" wrapText="1"/>
    </xf>
    <xf numFmtId="0" fontId="102" fillId="0" borderId="16" xfId="42" applyNumberFormat="1" applyFont="1" applyBorder="1" applyAlignment="1">
      <alignment horizontal="center" vertical="center"/>
    </xf>
    <xf numFmtId="0" fontId="82" fillId="45" borderId="0" xfId="42" applyFont="1" applyFill="1"/>
    <xf numFmtId="0" fontId="82" fillId="45" borderId="16" xfId="42" applyFont="1" applyFill="1" applyBorder="1" applyAlignment="1">
      <alignment horizontal="center" vertical="center" wrapText="1"/>
    </xf>
    <xf numFmtId="0" fontId="88" fillId="0" borderId="0" xfId="49" applyFont="1" applyAlignment="1"/>
    <xf numFmtId="0" fontId="76" fillId="0" borderId="0" xfId="49" applyFont="1" applyAlignment="1"/>
    <xf numFmtId="0" fontId="73" fillId="33" borderId="18" xfId="53" applyFont="1" applyFill="1" applyBorder="1" applyAlignment="1">
      <alignment vertical="center" wrapText="1"/>
    </xf>
    <xf numFmtId="0" fontId="75" fillId="33" borderId="13" xfId="0" applyFont="1" applyFill="1" applyBorder="1" applyAlignment="1">
      <alignment vertical="center" wrapText="1"/>
    </xf>
    <xf numFmtId="2" fontId="79" fillId="45" borderId="0" xfId="42" applyNumberFormat="1" applyFont="1" applyFill="1" applyAlignment="1">
      <alignment horizontal="left" vertical="center"/>
    </xf>
    <xf numFmtId="0" fontId="92" fillId="45" borderId="0" xfId="42" applyFont="1" applyFill="1" applyAlignment="1">
      <alignment horizontal="center" vertical="center" wrapText="1"/>
    </xf>
    <xf numFmtId="0" fontId="76" fillId="0" borderId="0" xfId="44" applyProtection="1">
      <protection hidden="1"/>
    </xf>
    <xf numFmtId="0" fontId="104" fillId="0" borderId="0" xfId="44" applyFont="1" applyProtection="1">
      <protection hidden="1"/>
    </xf>
    <xf numFmtId="0" fontId="76" fillId="0" borderId="0" xfId="44" applyAlignment="1" applyProtection="1">
      <alignment horizontal="center"/>
      <protection hidden="1"/>
    </xf>
    <xf numFmtId="0" fontId="104" fillId="0" borderId="16" xfId="44" applyFont="1" applyBorder="1" applyAlignment="1" applyProtection="1">
      <alignment horizontal="center"/>
      <protection hidden="1"/>
    </xf>
    <xf numFmtId="0" fontId="107" fillId="0" borderId="16" xfId="44" applyFont="1" applyBorder="1" applyProtection="1">
      <protection hidden="1"/>
    </xf>
    <xf numFmtId="3" fontId="104" fillId="0" borderId="16" xfId="44" applyNumberFormat="1" applyFont="1" applyBorder="1" applyProtection="1">
      <protection hidden="1"/>
    </xf>
    <xf numFmtId="0" fontId="104" fillId="0" borderId="16" xfId="44" applyFont="1" applyBorder="1" applyAlignment="1" applyProtection="1">
      <alignment horizontal="left" indent="1"/>
      <protection hidden="1"/>
    </xf>
    <xf numFmtId="170" fontId="104" fillId="0" borderId="16" xfId="46" applyNumberFormat="1" applyFont="1" applyFill="1" applyBorder="1" applyProtection="1">
      <protection hidden="1"/>
    </xf>
    <xf numFmtId="49" fontId="104" fillId="0" borderId="16" xfId="44" applyNumberFormat="1" applyFont="1" applyBorder="1" applyAlignment="1" applyProtection="1">
      <alignment horizontal="center"/>
      <protection hidden="1"/>
    </xf>
    <xf numFmtId="2" fontId="104" fillId="0" borderId="16" xfId="47" applyNumberFormat="1" applyFont="1" applyBorder="1" applyAlignment="1" applyProtection="1">
      <alignment horizontal="right" vertical="center"/>
      <protection hidden="1"/>
    </xf>
    <xf numFmtId="0" fontId="76" fillId="0" borderId="0" xfId="44" applyAlignment="1" applyProtection="1">
      <alignment vertical="top" wrapText="1"/>
      <protection hidden="1"/>
    </xf>
    <xf numFmtId="49" fontId="104" fillId="0" borderId="16" xfId="44" applyNumberFormat="1" applyFont="1" applyBorder="1" applyAlignment="1" applyProtection="1">
      <alignment horizontal="center" vertical="top" wrapText="1"/>
      <protection hidden="1"/>
    </xf>
    <xf numFmtId="0" fontId="107" fillId="0" borderId="16" xfId="44" applyFont="1" applyBorder="1" applyAlignment="1" applyProtection="1">
      <alignment vertical="top" wrapText="1"/>
      <protection hidden="1"/>
    </xf>
    <xf numFmtId="164" fontId="104" fillId="0" borderId="16" xfId="46" applyNumberFormat="1" applyFont="1" applyFill="1" applyBorder="1" applyAlignment="1" applyProtection="1">
      <alignment vertical="top" wrapText="1"/>
      <protection hidden="1"/>
    </xf>
    <xf numFmtId="0" fontId="104" fillId="0" borderId="16" xfId="44" applyFont="1" applyBorder="1" applyAlignment="1" applyProtection="1">
      <alignment horizontal="left" vertical="top" wrapText="1" indent="1"/>
      <protection hidden="1"/>
    </xf>
    <xf numFmtId="4" fontId="104" fillId="0" borderId="16" xfId="44" applyNumberFormat="1" applyFont="1" applyBorder="1" applyAlignment="1" applyProtection="1">
      <alignment vertical="top"/>
      <protection hidden="1"/>
    </xf>
    <xf numFmtId="0" fontId="104" fillId="0" borderId="16" xfId="44" applyFont="1" applyBorder="1" applyProtection="1">
      <protection hidden="1"/>
    </xf>
    <xf numFmtId="0" fontId="107" fillId="0" borderId="16" xfId="44" applyFont="1" applyBorder="1" applyAlignment="1" applyProtection="1">
      <alignment horizontal="left" indent="2"/>
      <protection hidden="1"/>
    </xf>
    <xf numFmtId="10" fontId="103" fillId="0" borderId="16" xfId="44" applyNumberFormat="1" applyFont="1" applyBorder="1" applyProtection="1">
      <protection hidden="1"/>
    </xf>
    <xf numFmtId="0" fontId="104" fillId="0" borderId="16" xfId="44" quotePrefix="1" applyFont="1" applyBorder="1" applyAlignment="1" applyProtection="1">
      <alignment horizontal="left" indent="1"/>
      <protection hidden="1"/>
    </xf>
    <xf numFmtId="9" fontId="104" fillId="0" borderId="16" xfId="44" applyNumberFormat="1" applyFont="1" applyBorder="1" applyProtection="1">
      <protection hidden="1"/>
    </xf>
    <xf numFmtId="10" fontId="104" fillId="0" borderId="16" xfId="44" applyNumberFormat="1" applyFont="1" applyBorder="1" applyProtection="1">
      <protection hidden="1"/>
    </xf>
    <xf numFmtId="4" fontId="104" fillId="0" borderId="16" xfId="44" applyNumberFormat="1" applyFont="1" applyBorder="1" applyProtection="1">
      <protection hidden="1"/>
    </xf>
    <xf numFmtId="2" fontId="104" fillId="0" borderId="16" xfId="44" applyNumberFormat="1" applyFont="1" applyBorder="1" applyProtection="1">
      <protection hidden="1"/>
    </xf>
    <xf numFmtId="168" fontId="104" fillId="0" borderId="16" xfId="44" applyNumberFormat="1" applyFont="1" applyBorder="1" applyProtection="1">
      <protection hidden="1"/>
    </xf>
    <xf numFmtId="0" fontId="104" fillId="0" borderId="16" xfId="44" applyFont="1" applyBorder="1" applyAlignment="1" applyProtection="1">
      <alignment horizontal="left"/>
      <protection hidden="1"/>
    </xf>
    <xf numFmtId="167" fontId="104" fillId="0" borderId="16" xfId="44" applyNumberFormat="1" applyFont="1" applyBorder="1" applyProtection="1">
      <protection hidden="1"/>
    </xf>
    <xf numFmtId="0" fontId="76" fillId="0" borderId="0" xfId="44" applyAlignment="1" applyProtection="1">
      <alignment horizontal="left"/>
      <protection hidden="1"/>
    </xf>
    <xf numFmtId="2" fontId="76" fillId="0" borderId="0" xfId="44" applyNumberFormat="1" applyProtection="1">
      <protection hidden="1"/>
    </xf>
    <xf numFmtId="0" fontId="76" fillId="0" borderId="0" xfId="44" applyAlignment="1" applyProtection="1">
      <alignment horizontal="left" indent="1"/>
      <protection hidden="1"/>
    </xf>
    <xf numFmtId="0" fontId="82" fillId="45" borderId="0" xfId="42" applyFont="1" applyFill="1" applyAlignment="1"/>
    <xf numFmtId="0" fontId="92" fillId="45" borderId="0" xfId="42" applyFont="1" applyFill="1" applyBorder="1" applyAlignment="1">
      <alignment horizontal="center" vertical="center" wrapText="1"/>
    </xf>
    <xf numFmtId="0" fontId="82" fillId="45" borderId="0" xfId="42" applyFont="1" applyFill="1" applyBorder="1" applyAlignment="1">
      <alignment horizontal="center" vertical="center" wrapText="1"/>
    </xf>
    <xf numFmtId="0" fontId="82" fillId="45" borderId="16" xfId="42" applyFont="1" applyFill="1" applyBorder="1" applyAlignment="1">
      <alignment horizontal="center" vertical="center" wrapText="1"/>
    </xf>
    <xf numFmtId="2" fontId="108" fillId="45" borderId="0" xfId="42" applyNumberFormat="1" applyFont="1" applyFill="1"/>
    <xf numFmtId="0" fontId="78" fillId="45" borderId="16" xfId="42" applyFont="1" applyFill="1" applyBorder="1" applyAlignment="1">
      <alignment horizontal="center" vertical="center" wrapText="1"/>
    </xf>
    <xf numFmtId="0" fontId="75" fillId="33" borderId="15" xfId="0" applyFont="1" applyFill="1" applyBorder="1" applyAlignment="1">
      <alignment horizontal="center" vertical="center" wrapText="1"/>
    </xf>
    <xf numFmtId="0" fontId="75" fillId="33" borderId="19" xfId="0" applyFont="1" applyFill="1" applyBorder="1" applyAlignment="1">
      <alignment horizontal="center" vertical="center" wrapText="1"/>
    </xf>
    <xf numFmtId="0" fontId="75" fillId="33" borderId="10" xfId="0" applyFont="1" applyFill="1" applyBorder="1" applyAlignment="1">
      <alignment vertical="center" wrapText="1"/>
    </xf>
    <xf numFmtId="0" fontId="75" fillId="33" borderId="10" xfId="0" applyFont="1" applyFill="1" applyBorder="1" applyAlignment="1">
      <alignment horizontal="center" vertical="center" wrapText="1"/>
    </xf>
    <xf numFmtId="3" fontId="75" fillId="33" borderId="10" xfId="0" applyNumberFormat="1" applyFont="1" applyFill="1" applyBorder="1" applyAlignment="1">
      <alignment horizontal="center" vertical="center" wrapText="1"/>
    </xf>
    <xf numFmtId="0" fontId="75" fillId="33" borderId="16" xfId="7086" applyFont="1" applyFill="1" applyBorder="1" applyAlignment="1">
      <alignment horizontal="center" vertical="center" wrapText="1"/>
    </xf>
    <xf numFmtId="3" fontId="75" fillId="33" borderId="16" xfId="7086" applyNumberFormat="1" applyFont="1" applyFill="1" applyBorder="1" applyAlignment="1">
      <alignment horizontal="center" vertical="center"/>
    </xf>
    <xf numFmtId="0" fontId="76" fillId="0" borderId="0" xfId="7086" applyFont="1"/>
    <xf numFmtId="167" fontId="82" fillId="45" borderId="0" xfId="42" applyNumberFormat="1" applyFont="1" applyFill="1"/>
    <xf numFmtId="0" fontId="82" fillId="45" borderId="0" xfId="42" applyFont="1" applyFill="1" applyAlignment="1">
      <alignment horizontal="right"/>
    </xf>
    <xf numFmtId="3" fontId="79" fillId="0" borderId="16" xfId="42" applyNumberFormat="1" applyFont="1" applyBorder="1" applyAlignment="1">
      <alignment horizontal="center" vertical="center" wrapText="1"/>
    </xf>
    <xf numFmtId="3" fontId="80" fillId="0" borderId="16" xfId="42" applyNumberFormat="1" applyFont="1" applyBorder="1" applyAlignment="1">
      <alignment horizontal="center"/>
    </xf>
    <xf numFmtId="0" fontId="72" fillId="0" borderId="13" xfId="0" applyFont="1" applyBorder="1" applyAlignment="1">
      <alignment horizontal="left" vertical="top" wrapText="1"/>
    </xf>
    <xf numFmtId="0" fontId="72" fillId="0" borderId="13" xfId="0" applyFont="1" applyBorder="1" applyAlignment="1">
      <alignment horizontal="center" vertical="center"/>
    </xf>
    <xf numFmtId="165" fontId="76" fillId="0" borderId="0" xfId="0" applyNumberFormat="1" applyFont="1"/>
    <xf numFmtId="2" fontId="82" fillId="45" borderId="0" xfId="42" applyNumberFormat="1" applyFont="1" applyFill="1" applyAlignment="1"/>
    <xf numFmtId="2" fontId="82" fillId="45" borderId="0" xfId="42" applyNumberFormat="1" applyFont="1" applyFill="1"/>
    <xf numFmtId="0" fontId="79" fillId="45" borderId="16" xfId="42" applyNumberFormat="1" applyFont="1" applyFill="1" applyBorder="1" applyAlignment="1">
      <alignment horizontal="center" vertical="center" wrapText="1"/>
    </xf>
    <xf numFmtId="0" fontId="80" fillId="45" borderId="16" xfId="42" applyNumberFormat="1" applyFont="1" applyFill="1" applyBorder="1" applyAlignment="1">
      <alignment horizontal="center" vertical="center" wrapText="1"/>
    </xf>
    <xf numFmtId="49" fontId="82" fillId="45" borderId="16" xfId="42" applyNumberFormat="1" applyFont="1" applyFill="1" applyBorder="1" applyAlignment="1">
      <alignment horizontal="center" vertical="center" wrapText="1"/>
    </xf>
    <xf numFmtId="0" fontId="79" fillId="45" borderId="16" xfId="42" applyFont="1" applyFill="1" applyBorder="1" applyAlignment="1">
      <alignment horizontal="center" vertical="center" wrapText="1"/>
    </xf>
    <xf numFmtId="0" fontId="79" fillId="0" borderId="16" xfId="0" applyFont="1" applyBorder="1" applyAlignment="1">
      <alignment horizontal="center" vertical="center" wrapText="1"/>
    </xf>
    <xf numFmtId="0" fontId="95" fillId="45" borderId="16" xfId="42" applyFont="1" applyFill="1" applyBorder="1" applyAlignment="1">
      <alignment horizontal="center" vertical="center" wrapText="1"/>
    </xf>
    <xf numFmtId="1" fontId="78" fillId="45" borderId="16" xfId="42" applyNumberFormat="1" applyFont="1" applyFill="1" applyBorder="1" applyAlignment="1">
      <alignment horizontal="center" vertical="center" wrapText="1"/>
    </xf>
    <xf numFmtId="1" fontId="82" fillId="45" borderId="0" xfId="42" applyNumberFormat="1" applyFont="1" applyFill="1" applyAlignment="1"/>
    <xf numFmtId="165" fontId="82" fillId="45" borderId="0" xfId="42" applyNumberFormat="1" applyFont="1" applyFill="1"/>
    <xf numFmtId="0" fontId="108" fillId="45" borderId="16" xfId="0" applyFont="1" applyFill="1" applyBorder="1" applyAlignment="1">
      <alignment horizontal="center" vertical="center" wrapText="1"/>
    </xf>
    <xf numFmtId="166" fontId="108" fillId="45" borderId="16" xfId="42" applyNumberFormat="1" applyFont="1" applyFill="1" applyBorder="1" applyAlignment="1">
      <alignment horizontal="center" vertical="center" wrapText="1"/>
    </xf>
    <xf numFmtId="0" fontId="108" fillId="45" borderId="16" xfId="42" applyFont="1" applyFill="1" applyBorder="1" applyAlignment="1">
      <alignment horizontal="center" vertical="center" wrapText="1"/>
    </xf>
    <xf numFmtId="17" fontId="108" fillId="45" borderId="16" xfId="0" applyNumberFormat="1" applyFont="1" applyFill="1" applyBorder="1" applyAlignment="1">
      <alignment horizontal="center" vertical="center" wrapText="1"/>
    </xf>
    <xf numFmtId="2" fontId="82" fillId="45" borderId="16" xfId="42" applyNumberFormat="1" applyFont="1" applyFill="1" applyBorder="1" applyAlignment="1">
      <alignment horizontal="center" vertical="center" wrapText="1"/>
    </xf>
    <xf numFmtId="0" fontId="109" fillId="45" borderId="16" xfId="0" applyFont="1" applyFill="1" applyBorder="1" applyAlignment="1">
      <alignment horizontal="center" vertical="center" wrapText="1"/>
    </xf>
    <xf numFmtId="0" fontId="82" fillId="45" borderId="16" xfId="0" applyFont="1" applyFill="1" applyBorder="1" applyAlignment="1">
      <alignment horizontal="center" vertical="center" wrapText="1"/>
    </xf>
    <xf numFmtId="17" fontId="82" fillId="45" borderId="16" xfId="0" applyNumberFormat="1" applyFont="1" applyFill="1" applyBorder="1" applyAlignment="1">
      <alignment horizontal="center" vertical="center" wrapText="1"/>
    </xf>
    <xf numFmtId="0" fontId="80" fillId="45" borderId="14" xfId="42" applyFont="1" applyFill="1" applyBorder="1" applyAlignment="1">
      <alignment horizontal="center" vertical="center" wrapText="1"/>
    </xf>
    <xf numFmtId="0" fontId="79" fillId="45" borderId="14" xfId="42" applyFont="1" applyFill="1" applyBorder="1" applyAlignment="1">
      <alignment horizontal="center" vertical="center" wrapText="1"/>
    </xf>
    <xf numFmtId="0" fontId="72" fillId="0" borderId="13" xfId="123" applyFont="1" applyBorder="1" applyAlignment="1">
      <alignment horizontal="center" vertical="center"/>
    </xf>
    <xf numFmtId="0" fontId="72" fillId="0" borderId="14" xfId="123" applyFont="1" applyBorder="1" applyAlignment="1">
      <alignment horizontal="center" vertical="center" wrapText="1"/>
    </xf>
    <xf numFmtId="0" fontId="72" fillId="0" borderId="13" xfId="123" applyFont="1" applyBorder="1" applyAlignment="1">
      <alignment horizontal="center" vertical="center" wrapText="1"/>
    </xf>
    <xf numFmtId="0" fontId="72" fillId="0" borderId="13" xfId="123" applyFont="1" applyBorder="1" applyAlignment="1">
      <alignment horizontal="left" vertical="top" wrapText="1"/>
    </xf>
    <xf numFmtId="0" fontId="72" fillId="0" borderId="13" xfId="123" applyFont="1" applyBorder="1" applyAlignment="1">
      <alignment horizontal="center" vertical="center"/>
    </xf>
    <xf numFmtId="0" fontId="72" fillId="0" borderId="14" xfId="123" applyFont="1" applyBorder="1" applyAlignment="1">
      <alignment horizontal="center" vertical="center" wrapText="1"/>
    </xf>
    <xf numFmtId="0" fontId="72" fillId="0" borderId="13" xfId="123" applyFont="1" applyBorder="1" applyAlignment="1">
      <alignment horizontal="center" vertical="center" wrapText="1"/>
    </xf>
    <xf numFmtId="0" fontId="72" fillId="0" borderId="13" xfId="123" applyFont="1" applyBorder="1" applyAlignment="1">
      <alignment horizontal="left" vertical="top" wrapText="1"/>
    </xf>
    <xf numFmtId="0" fontId="72" fillId="0" borderId="13" xfId="123" applyFont="1" applyBorder="1" applyAlignment="1">
      <alignment horizontal="center" vertical="center"/>
    </xf>
    <xf numFmtId="0" fontId="72" fillId="0" borderId="14" xfId="123" applyFont="1" applyBorder="1" applyAlignment="1">
      <alignment horizontal="center" vertical="center" wrapText="1"/>
    </xf>
    <xf numFmtId="0" fontId="72" fillId="0" borderId="13" xfId="123" applyFont="1" applyBorder="1" applyAlignment="1">
      <alignment horizontal="center" vertical="center" wrapText="1"/>
    </xf>
    <xf numFmtId="0" fontId="72" fillId="0" borderId="13" xfId="123" applyFont="1" applyBorder="1" applyAlignment="1">
      <alignment horizontal="left" vertical="top" wrapText="1"/>
    </xf>
    <xf numFmtId="0" fontId="72" fillId="0" borderId="13" xfId="123" applyFont="1" applyBorder="1" applyAlignment="1">
      <alignment horizontal="center" vertical="center"/>
    </xf>
    <xf numFmtId="0" fontId="0" fillId="0" borderId="0" xfId="0" applyFont="1" applyAlignment="1">
      <alignment vertical="top"/>
    </xf>
    <xf numFmtId="0" fontId="0" fillId="0" borderId="0" xfId="0" applyFont="1" applyAlignment="1">
      <alignment horizontal="right" vertical="top"/>
    </xf>
    <xf numFmtId="0" fontId="72" fillId="0" borderId="0" xfId="0" applyFont="1" applyAlignment="1">
      <alignment vertical="top"/>
    </xf>
    <xf numFmtId="0" fontId="73"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98" fillId="0" borderId="0" xfId="0" applyFont="1" applyAlignment="1">
      <alignment horizontal="right" vertical="top"/>
    </xf>
    <xf numFmtId="0" fontId="73" fillId="0" borderId="0" xfId="0" applyFont="1" applyAlignment="1">
      <alignment horizontal="right" vertical="top"/>
    </xf>
    <xf numFmtId="0" fontId="73" fillId="0" borderId="0" xfId="0" applyFont="1" applyAlignment="1">
      <alignment vertical="top"/>
    </xf>
    <xf numFmtId="0" fontId="72" fillId="0" borderId="0" xfId="0" applyFont="1" applyAlignment="1">
      <alignment horizontal="center" vertical="center"/>
    </xf>
    <xf numFmtId="0" fontId="73" fillId="47" borderId="13" xfId="0" applyFont="1" applyFill="1" applyBorder="1" applyAlignment="1">
      <alignment horizontal="center" vertical="center" wrapText="1"/>
    </xf>
    <xf numFmtId="0" fontId="111" fillId="47" borderId="14" xfId="0" applyFont="1" applyFill="1" applyBorder="1" applyAlignment="1">
      <alignment horizontal="center" vertical="center" wrapText="1"/>
    </xf>
    <xf numFmtId="0" fontId="111" fillId="47" borderId="13" xfId="0" applyFont="1" applyFill="1" applyBorder="1" applyAlignment="1">
      <alignment horizontal="center" vertical="center" wrapText="1"/>
    </xf>
    <xf numFmtId="0" fontId="72" fillId="0" borderId="0" xfId="0" applyFont="1" applyAlignment="1">
      <alignment horizontal="center"/>
    </xf>
    <xf numFmtId="0" fontId="0" fillId="0" borderId="0" xfId="0" applyFont="1"/>
    <xf numFmtId="0" fontId="75" fillId="0" borderId="31" xfId="0" applyFont="1" applyBorder="1" applyAlignment="1">
      <alignment horizontal="center" vertical="top" wrapText="1"/>
    </xf>
    <xf numFmtId="0" fontId="75" fillId="0" borderId="32" xfId="0" applyFont="1" applyBorder="1" applyAlignment="1">
      <alignment horizontal="left" vertical="top" wrapText="1"/>
    </xf>
    <xf numFmtId="0" fontId="75" fillId="0" borderId="32" xfId="0" applyFont="1" applyBorder="1" applyAlignment="1">
      <alignment horizontal="center" vertical="top" wrapText="1"/>
    </xf>
    <xf numFmtId="49" fontId="112" fillId="0" borderId="35" xfId="0" applyNumberFormat="1" applyFont="1" applyBorder="1" applyAlignment="1">
      <alignment horizontal="center" vertical="top" wrapText="1"/>
    </xf>
    <xf numFmtId="0" fontId="112" fillId="0" borderId="36" xfId="0" applyFont="1" applyBorder="1" applyAlignment="1">
      <alignment horizontal="center" vertical="top" wrapText="1"/>
    </xf>
    <xf numFmtId="0" fontId="112" fillId="0" borderId="36" xfId="0" applyFont="1" applyBorder="1" applyAlignment="1">
      <alignment horizontal="left" vertical="top" wrapText="1" indent="2"/>
    </xf>
    <xf numFmtId="0" fontId="112" fillId="0" borderId="36" xfId="0" applyFont="1" applyBorder="1" applyAlignment="1">
      <alignment horizontal="right" vertical="top"/>
    </xf>
    <xf numFmtId="0" fontId="76" fillId="0" borderId="0" xfId="0" applyFont="1" applyAlignment="1">
      <alignment vertical="top"/>
    </xf>
    <xf numFmtId="49" fontId="112" fillId="0" borderId="37" xfId="0" applyNumberFormat="1" applyFont="1" applyBorder="1" applyAlignment="1">
      <alignment horizontal="center" vertical="top" wrapText="1"/>
    </xf>
    <xf numFmtId="0" fontId="112" fillId="0" borderId="30" xfId="0" applyFont="1" applyBorder="1" applyAlignment="1">
      <alignment horizontal="center" vertical="top" wrapText="1"/>
    </xf>
    <xf numFmtId="0" fontId="112" fillId="0" borderId="30" xfId="0" applyFont="1" applyBorder="1" applyAlignment="1">
      <alignment horizontal="left" vertical="top" wrapText="1" indent="2"/>
    </xf>
    <xf numFmtId="0" fontId="112" fillId="0" borderId="30" xfId="0" applyFont="1" applyBorder="1" applyAlignment="1">
      <alignment horizontal="right" vertical="top"/>
    </xf>
    <xf numFmtId="0" fontId="113" fillId="0" borderId="0" xfId="0" applyFont="1" applyAlignment="1">
      <alignment vertical="top"/>
    </xf>
    <xf numFmtId="49" fontId="114" fillId="0" borderId="35" xfId="0" applyNumberFormat="1" applyFont="1" applyBorder="1" applyAlignment="1">
      <alignment horizontal="center" vertical="top" wrapText="1"/>
    </xf>
    <xf numFmtId="0" fontId="114" fillId="0" borderId="36" xfId="0" applyFont="1" applyBorder="1" applyAlignment="1">
      <alignment horizontal="center" vertical="top" wrapText="1"/>
    </xf>
    <xf numFmtId="0" fontId="114" fillId="0" borderId="36" xfId="0" applyFont="1" applyBorder="1" applyAlignment="1">
      <alignment horizontal="left" vertical="top" wrapText="1" indent="2"/>
    </xf>
    <xf numFmtId="0" fontId="114" fillId="0" borderId="36" xfId="0" applyFont="1" applyBorder="1" applyAlignment="1">
      <alignment horizontal="right" vertical="top"/>
    </xf>
    <xf numFmtId="0" fontId="115" fillId="0" borderId="0" xfId="0" applyFont="1" applyAlignment="1">
      <alignment vertical="top"/>
    </xf>
    <xf numFmtId="49" fontId="114" fillId="0" borderId="37" xfId="0" applyNumberFormat="1" applyFont="1" applyBorder="1" applyAlignment="1">
      <alignment horizontal="center" vertical="top" wrapText="1"/>
    </xf>
    <xf numFmtId="0" fontId="114" fillId="0" borderId="30" xfId="0" applyFont="1" applyBorder="1" applyAlignment="1">
      <alignment horizontal="center" vertical="top" wrapText="1"/>
    </xf>
    <xf numFmtId="0" fontId="114" fillId="0" borderId="30" xfId="0" applyFont="1" applyBorder="1" applyAlignment="1">
      <alignment horizontal="left" vertical="top" wrapText="1" indent="2"/>
    </xf>
    <xf numFmtId="0" fontId="114" fillId="0" borderId="30" xfId="0" applyFont="1" applyBorder="1" applyAlignment="1">
      <alignment horizontal="right" vertical="top"/>
    </xf>
    <xf numFmtId="49" fontId="116" fillId="0" borderId="35" xfId="0" applyNumberFormat="1" applyFont="1" applyBorder="1" applyAlignment="1">
      <alignment horizontal="center" vertical="top" wrapText="1"/>
    </xf>
    <xf numFmtId="0" fontId="116" fillId="0" borderId="36" xfId="0" applyFont="1" applyBorder="1" applyAlignment="1">
      <alignment horizontal="center" vertical="top" wrapText="1"/>
    </xf>
    <xf numFmtId="0" fontId="116" fillId="0" borderId="36" xfId="0" applyFont="1" applyBorder="1" applyAlignment="1">
      <alignment horizontal="left" vertical="top" wrapText="1" indent="2"/>
    </xf>
    <xf numFmtId="0" fontId="116" fillId="0" borderId="36" xfId="0" applyFont="1" applyBorder="1" applyAlignment="1">
      <alignment horizontal="right" vertical="top"/>
    </xf>
    <xf numFmtId="49" fontId="116" fillId="0" borderId="37" xfId="0" applyNumberFormat="1" applyFont="1" applyBorder="1" applyAlignment="1">
      <alignment horizontal="center" vertical="top" wrapText="1"/>
    </xf>
    <xf numFmtId="0" fontId="116" fillId="0" borderId="30" xfId="0" applyFont="1" applyBorder="1" applyAlignment="1">
      <alignment horizontal="center" vertical="top" wrapText="1"/>
    </xf>
    <xf numFmtId="0" fontId="116" fillId="0" borderId="30" xfId="0" applyFont="1" applyBorder="1" applyAlignment="1">
      <alignment horizontal="left" vertical="top" wrapText="1" indent="2"/>
    </xf>
    <xf numFmtId="0" fontId="116" fillId="0" borderId="30" xfId="0" applyFont="1" applyBorder="1" applyAlignment="1">
      <alignment horizontal="right" vertical="top"/>
    </xf>
    <xf numFmtId="0" fontId="79" fillId="45" borderId="16" xfId="0" applyFont="1" applyFill="1" applyBorder="1" applyAlignment="1">
      <alignment horizontal="center" vertical="center" wrapText="1"/>
    </xf>
    <xf numFmtId="17" fontId="79" fillId="45" borderId="16" xfId="0" applyNumberFormat="1" applyFont="1" applyFill="1" applyBorder="1" applyAlignment="1">
      <alignment horizontal="center" vertical="center" wrapText="1"/>
    </xf>
    <xf numFmtId="0" fontId="106" fillId="0" borderId="0" xfId="44" applyFont="1" applyAlignment="1" applyProtection="1">
      <alignment horizontal="center"/>
      <protection hidden="1"/>
    </xf>
    <xf numFmtId="0" fontId="75" fillId="33" borderId="16" xfId="7086" applyFont="1" applyFill="1" applyBorder="1" applyAlignment="1">
      <alignment horizontal="center" vertical="center" wrapText="1"/>
    </xf>
    <xf numFmtId="0" fontId="75" fillId="33" borderId="15" xfId="0" applyFont="1" applyFill="1" applyBorder="1" applyAlignment="1">
      <alignment horizontal="center" vertical="center" wrapText="1"/>
    </xf>
    <xf numFmtId="0" fontId="75" fillId="33" borderId="19" xfId="0" applyFont="1" applyFill="1" applyBorder="1" applyAlignment="1">
      <alignment horizontal="center" vertical="center" wrapText="1"/>
    </xf>
    <xf numFmtId="0" fontId="75" fillId="33" borderId="12" xfId="0" applyFont="1" applyFill="1" applyBorder="1" applyAlignment="1">
      <alignment horizontal="center" vertical="center" wrapText="1"/>
    </xf>
    <xf numFmtId="0" fontId="0" fillId="0" borderId="15" xfId="0" applyFont="1" applyBorder="1" applyAlignment="1">
      <alignment horizontal="center"/>
    </xf>
    <xf numFmtId="0" fontId="0" fillId="0" borderId="19" xfId="0" applyFont="1" applyBorder="1" applyAlignment="1">
      <alignment horizontal="center"/>
    </xf>
    <xf numFmtId="0" fontId="84" fillId="33" borderId="15" xfId="0" applyFont="1" applyFill="1" applyBorder="1" applyAlignment="1">
      <alignment horizontal="center"/>
    </xf>
    <xf numFmtId="0" fontId="84" fillId="33" borderId="19" xfId="0" applyFont="1" applyFill="1" applyBorder="1" applyAlignment="1">
      <alignment horizontal="center"/>
    </xf>
    <xf numFmtId="3" fontId="73" fillId="33" borderId="15" xfId="53" applyNumberFormat="1" applyFont="1" applyFill="1" applyBorder="1" applyAlignment="1">
      <alignment horizontal="center" vertical="center" wrapText="1"/>
    </xf>
    <xf numFmtId="3" fontId="73" fillId="33" borderId="12" xfId="53" applyNumberFormat="1" applyFont="1" applyFill="1" applyBorder="1" applyAlignment="1">
      <alignment horizontal="center" vertical="center" wrapText="1"/>
    </xf>
    <xf numFmtId="0" fontId="76" fillId="0" borderId="15" xfId="53" applyFont="1" applyBorder="1" applyAlignment="1">
      <alignment horizontal="center"/>
    </xf>
    <xf numFmtId="0" fontId="76" fillId="0" borderId="19" xfId="53" applyFont="1" applyBorder="1" applyAlignment="1">
      <alignment horizontal="center"/>
    </xf>
    <xf numFmtId="0" fontId="74" fillId="0" borderId="0" xfId="49" applyFont="1" applyAlignment="1">
      <alignment horizontal="center" wrapText="1"/>
    </xf>
    <xf numFmtId="0" fontId="74" fillId="0" borderId="0" xfId="49" applyFont="1" applyAlignment="1">
      <alignment horizontal="center"/>
    </xf>
    <xf numFmtId="0" fontId="76" fillId="0" borderId="0" xfId="49" applyFont="1" applyAlignment="1">
      <alignment horizontal="left"/>
    </xf>
    <xf numFmtId="0" fontId="84" fillId="33" borderId="15" xfId="67" applyFont="1" applyFill="1" applyBorder="1" applyAlignment="1">
      <alignment horizontal="center"/>
    </xf>
    <xf numFmtId="0" fontId="84" fillId="33" borderId="19" xfId="67" applyFont="1" applyFill="1" applyBorder="1" applyAlignment="1">
      <alignment horizontal="center"/>
    </xf>
    <xf numFmtId="0" fontId="83" fillId="33" borderId="15" xfId="53" applyFont="1" applyFill="1" applyBorder="1" applyAlignment="1">
      <alignment horizontal="center"/>
    </xf>
    <xf numFmtId="0" fontId="83" fillId="33" borderId="19" xfId="53" applyFont="1" applyFill="1" applyBorder="1" applyAlignment="1">
      <alignment horizontal="center"/>
    </xf>
    <xf numFmtId="0" fontId="73" fillId="33" borderId="11" xfId="53" applyFont="1" applyFill="1" applyBorder="1" applyAlignment="1">
      <alignment horizontal="center" vertical="center" wrapText="1"/>
    </xf>
    <xf numFmtId="0" fontId="73" fillId="33" borderId="17" xfId="53" applyFont="1" applyFill="1" applyBorder="1" applyAlignment="1">
      <alignment horizontal="center" vertical="center" wrapText="1"/>
    </xf>
    <xf numFmtId="0" fontId="73" fillId="33" borderId="14" xfId="53" applyFont="1" applyFill="1" applyBorder="1" applyAlignment="1">
      <alignment horizontal="center" vertical="center" wrapText="1"/>
    </xf>
    <xf numFmtId="0" fontId="73" fillId="33" borderId="11" xfId="53" applyFont="1" applyFill="1" applyBorder="1" applyAlignment="1">
      <alignment vertical="center" wrapText="1"/>
    </xf>
    <xf numFmtId="0" fontId="73" fillId="33" borderId="17" xfId="53" applyFont="1" applyFill="1" applyBorder="1" applyAlignment="1">
      <alignment vertical="center" wrapText="1"/>
    </xf>
    <xf numFmtId="0" fontId="73" fillId="33" borderId="14" xfId="53" applyFont="1" applyFill="1" applyBorder="1" applyAlignment="1">
      <alignment vertical="center" wrapText="1"/>
    </xf>
    <xf numFmtId="3" fontId="73" fillId="33" borderId="15" xfId="53" applyNumberFormat="1" applyFont="1" applyFill="1" applyBorder="1" applyAlignment="1">
      <alignment horizontal="center"/>
    </xf>
    <xf numFmtId="3" fontId="73" fillId="33" borderId="19" xfId="53" applyNumberFormat="1" applyFont="1" applyFill="1" applyBorder="1" applyAlignment="1">
      <alignment horizontal="center"/>
    </xf>
    <xf numFmtId="0" fontId="110" fillId="0" borderId="23" xfId="0" applyFont="1" applyBorder="1" applyAlignment="1">
      <alignment horizontal="center" vertical="top" wrapText="1"/>
    </xf>
    <xf numFmtId="0" fontId="0" fillId="0" borderId="22" xfId="0" applyBorder="1" applyAlignment="1">
      <alignment horizontal="center" vertical="top" wrapText="1"/>
    </xf>
    <xf numFmtId="0" fontId="0" fillId="0" borderId="22" xfId="0" applyFont="1" applyBorder="1" applyAlignment="1">
      <alignment horizontal="center" vertical="top" wrapText="1"/>
    </xf>
    <xf numFmtId="0" fontId="74" fillId="0" borderId="0" xfId="0" applyFont="1" applyAlignment="1">
      <alignment horizontal="left" vertical="top" wrapText="1"/>
    </xf>
    <xf numFmtId="0" fontId="110" fillId="0" borderId="0" xfId="0" applyFont="1" applyAlignment="1">
      <alignment horizontal="center" vertical="top" wrapText="1"/>
    </xf>
    <xf numFmtId="0" fontId="83" fillId="47" borderId="28" xfId="0" applyFont="1" applyFill="1" applyBorder="1" applyAlignment="1">
      <alignment horizontal="center" wrapText="1"/>
    </xf>
    <xf numFmtId="0" fontId="83" fillId="47" borderId="29" xfId="0" applyFont="1" applyFill="1" applyBorder="1" applyAlignment="1">
      <alignment horizontal="center" wrapText="1"/>
    </xf>
    <xf numFmtId="0" fontId="83" fillId="47" borderId="30" xfId="0" applyFont="1" applyFill="1" applyBorder="1" applyAlignment="1">
      <alignment horizontal="center" wrapText="1"/>
    </xf>
    <xf numFmtId="0" fontId="0" fillId="0" borderId="10" xfId="0" applyFont="1" applyBorder="1" applyAlignment="1">
      <alignment horizontal="left" vertical="top" wrapText="1"/>
    </xf>
    <xf numFmtId="0" fontId="73" fillId="47" borderId="11" xfId="0" applyFont="1" applyFill="1" applyBorder="1" applyAlignment="1">
      <alignment horizontal="center" vertical="center" wrapText="1"/>
    </xf>
    <xf numFmtId="0" fontId="73" fillId="47" borderId="24" xfId="0" applyFont="1" applyFill="1" applyBorder="1" applyAlignment="1">
      <alignment horizontal="center" vertical="center" wrapText="1"/>
    </xf>
    <xf numFmtId="0" fontId="73" fillId="47" borderId="15" xfId="0" applyFont="1" applyFill="1" applyBorder="1" applyAlignment="1">
      <alignment horizontal="center" vertical="center" wrapText="1"/>
    </xf>
    <xf numFmtId="0" fontId="73" fillId="47" borderId="12" xfId="0" applyFont="1" applyFill="1" applyBorder="1" applyAlignment="1">
      <alignment horizontal="center" vertical="center" wrapText="1"/>
    </xf>
    <xf numFmtId="165" fontId="75" fillId="0" borderId="33" xfId="0" applyNumberFormat="1" applyFont="1" applyBorder="1" applyAlignment="1">
      <alignment horizontal="center" vertical="top"/>
    </xf>
    <xf numFmtId="165" fontId="75" fillId="0" borderId="34" xfId="0" applyNumberFormat="1" applyFont="1" applyBorder="1" applyAlignment="1">
      <alignment horizontal="center" vertical="top"/>
    </xf>
    <xf numFmtId="0" fontId="0" fillId="0" borderId="25" xfId="0" applyFont="1" applyBorder="1" applyAlignment="1">
      <alignment horizontal="center"/>
    </xf>
    <xf numFmtId="0" fontId="0" fillId="0" borderId="26" xfId="0" applyFont="1" applyBorder="1" applyAlignment="1">
      <alignment horizontal="center"/>
    </xf>
    <xf numFmtId="0" fontId="0" fillId="0" borderId="27" xfId="0" applyFont="1" applyBorder="1" applyAlignment="1">
      <alignment horizontal="center"/>
    </xf>
    <xf numFmtId="165" fontId="75" fillId="0" borderId="28" xfId="0" applyNumberFormat="1" applyFont="1" applyBorder="1" applyAlignment="1">
      <alignment horizontal="center" vertical="top"/>
    </xf>
    <xf numFmtId="165" fontId="75" fillId="0" borderId="30" xfId="0" applyNumberFormat="1" applyFont="1" applyBorder="1" applyAlignment="1">
      <alignment horizontal="center" vertical="top"/>
    </xf>
    <xf numFmtId="0" fontId="92" fillId="45" borderId="0" xfId="42" applyFont="1" applyFill="1" applyAlignment="1">
      <alignment horizontal="center" vertical="center" wrapText="1"/>
    </xf>
    <xf numFmtId="0" fontId="92" fillId="45" borderId="10" xfId="42" applyFont="1" applyFill="1" applyBorder="1" applyAlignment="1">
      <alignment horizontal="center" vertical="center" wrapText="1"/>
    </xf>
    <xf numFmtId="0" fontId="82" fillId="45" borderId="11" xfId="42" applyFont="1" applyFill="1" applyBorder="1" applyAlignment="1">
      <alignment horizontal="center" vertical="center" wrapText="1"/>
    </xf>
    <xf numFmtId="0" fontId="82" fillId="45" borderId="14" xfId="42" applyFont="1" applyFill="1" applyBorder="1" applyAlignment="1">
      <alignment horizontal="center" vertical="center" wrapText="1"/>
    </xf>
    <xf numFmtId="0" fontId="82" fillId="45" borderId="16" xfId="123" applyFont="1" applyFill="1" applyBorder="1" applyAlignment="1">
      <alignment horizontal="center" vertical="center" wrapText="1"/>
    </xf>
    <xf numFmtId="0" fontId="80" fillId="45" borderId="11" xfId="42" applyFont="1" applyFill="1" applyBorder="1" applyAlignment="1">
      <alignment horizontal="center" vertical="center" wrapText="1"/>
    </xf>
    <xf numFmtId="0" fontId="80" fillId="45" borderId="17" xfId="42" applyFont="1" applyFill="1" applyBorder="1" applyAlignment="1">
      <alignment horizontal="center" vertical="center" wrapText="1"/>
    </xf>
    <xf numFmtId="0" fontId="80" fillId="45" borderId="14" xfId="42" applyFont="1" applyFill="1" applyBorder="1" applyAlignment="1">
      <alignment horizontal="center" vertical="center" wrapText="1"/>
    </xf>
    <xf numFmtId="0" fontId="79" fillId="45" borderId="11" xfId="42" applyFont="1" applyFill="1" applyBorder="1" applyAlignment="1">
      <alignment horizontal="center" vertical="center" wrapText="1"/>
    </xf>
    <xf numFmtId="0" fontId="79" fillId="45" borderId="17" xfId="42" applyFont="1" applyFill="1" applyBorder="1" applyAlignment="1">
      <alignment horizontal="center" vertical="center" wrapText="1"/>
    </xf>
    <xf numFmtId="0" fontId="79" fillId="45" borderId="14" xfId="42" applyFont="1" applyFill="1" applyBorder="1" applyAlignment="1">
      <alignment horizontal="center" vertical="center" wrapText="1"/>
    </xf>
    <xf numFmtId="0" fontId="79" fillId="45" borderId="16" xfId="123" applyFont="1" applyFill="1" applyBorder="1" applyAlignment="1">
      <alignment horizontal="center" vertical="center" wrapText="1"/>
    </xf>
    <xf numFmtId="0" fontId="95" fillId="45" borderId="0" xfId="42" applyFont="1" applyFill="1" applyAlignment="1">
      <alignment horizontal="center"/>
    </xf>
    <xf numFmtId="0" fontId="78" fillId="45" borderId="0" xfId="42" applyFont="1" applyFill="1" applyAlignment="1">
      <alignment horizontal="center"/>
    </xf>
    <xf numFmtId="0" fontId="78" fillId="45" borderId="0" xfId="42" applyFont="1" applyFill="1" applyAlignment="1">
      <alignment horizontal="center" wrapText="1"/>
    </xf>
    <xf numFmtId="0" fontId="80" fillId="46" borderId="16" xfId="42" applyFont="1" applyFill="1" applyBorder="1" applyAlignment="1">
      <alignment horizontal="center"/>
    </xf>
    <xf numFmtId="0" fontId="79" fillId="45" borderId="10" xfId="42" applyFont="1" applyFill="1" applyBorder="1" applyAlignment="1">
      <alignment horizontal="center" vertical="center" wrapText="1"/>
    </xf>
    <xf numFmtId="0" fontId="80" fillId="45" borderId="16" xfId="42" applyFont="1" applyFill="1" applyBorder="1" applyAlignment="1">
      <alignment horizontal="center" vertical="center" wrapText="1"/>
    </xf>
    <xf numFmtId="0" fontId="78" fillId="45" borderId="16" xfId="42" applyFont="1" applyFill="1" applyBorder="1" applyAlignment="1">
      <alignment horizontal="center" vertical="top" wrapText="1"/>
    </xf>
    <xf numFmtId="0" fontId="95" fillId="45" borderId="16" xfId="42" applyFont="1" applyFill="1" applyBorder="1" applyAlignment="1">
      <alignment horizontal="center" vertical="center" wrapText="1"/>
    </xf>
    <xf numFmtId="0" fontId="95" fillId="45" borderId="0" xfId="42" applyFont="1" applyFill="1" applyAlignment="1">
      <alignment horizontal="center" vertical="center" wrapText="1"/>
    </xf>
    <xf numFmtId="0" fontId="94" fillId="45" borderId="16" xfId="42" applyFont="1" applyFill="1" applyBorder="1" applyAlignment="1">
      <alignment horizontal="center" vertical="center" wrapText="1"/>
    </xf>
    <xf numFmtId="0" fontId="80" fillId="46" borderId="15" xfId="42" applyFont="1" applyFill="1" applyBorder="1" applyAlignment="1">
      <alignment horizontal="center"/>
    </xf>
    <xf numFmtId="0" fontId="80" fillId="46" borderId="19" xfId="42" applyFont="1" applyFill="1" applyBorder="1" applyAlignment="1">
      <alignment horizontal="center"/>
    </xf>
    <xf numFmtId="0" fontId="80" fillId="46" borderId="18" xfId="42" applyFont="1" applyFill="1" applyBorder="1" applyAlignment="1">
      <alignment horizontal="center"/>
    </xf>
    <xf numFmtId="0" fontId="95" fillId="0" borderId="11" xfId="42" applyFont="1" applyBorder="1" applyAlignment="1">
      <alignment horizontal="center" vertical="center" wrapText="1"/>
    </xf>
    <xf numFmtId="0" fontId="95" fillId="0" borderId="14" xfId="42" applyFont="1" applyBorder="1" applyAlignment="1">
      <alignment horizontal="center" vertical="center" wrapText="1"/>
    </xf>
    <xf numFmtId="0" fontId="95" fillId="0" borderId="0" xfId="42" applyFont="1" applyAlignment="1">
      <alignment horizontal="center" vertical="center" wrapText="1"/>
    </xf>
    <xf numFmtId="0" fontId="78" fillId="0" borderId="11" xfId="42" applyFont="1" applyBorder="1" applyAlignment="1">
      <alignment horizontal="center" vertical="center" wrapText="1"/>
    </xf>
    <xf numFmtId="0" fontId="78" fillId="0" borderId="14" xfId="42" applyFont="1" applyBorder="1" applyAlignment="1">
      <alignment horizontal="center" vertical="center" wrapText="1"/>
    </xf>
    <xf numFmtId="0" fontId="95" fillId="0" borderId="11" xfId="42" applyNumberFormat="1" applyFont="1" applyBorder="1" applyAlignment="1">
      <alignment horizontal="center" vertical="center" wrapText="1"/>
    </xf>
    <xf numFmtId="0" fontId="95" fillId="0" borderId="14" xfId="42" applyNumberFormat="1" applyFont="1" applyBorder="1" applyAlignment="1">
      <alignment horizontal="center" vertical="center" wrapText="1"/>
    </xf>
  </cellXfs>
  <cellStyles count="9258">
    <cellStyle name="20% — акцент1" xfId="19" builtinId="30" customBuiltin="1"/>
    <cellStyle name="20% - Акцент1 10" xfId="165"/>
    <cellStyle name="20% — акцент1 10" xfId="3620"/>
    <cellStyle name="20% - Акцент1 10 10" xfId="5862"/>
    <cellStyle name="20% - Акцент1 10 2" xfId="242"/>
    <cellStyle name="20% - Акцент1 10 2 2" xfId="2261"/>
    <cellStyle name="20% - Акцент1 10 2 2 2" xfId="4336"/>
    <cellStyle name="20% - Акцент1 10 2 3" xfId="1425"/>
    <cellStyle name="20% - Акцент1 10 2 3 2" xfId="6309"/>
    <cellStyle name="20% - Акцент1 10 2 4" xfId="3315"/>
    <cellStyle name="20% - Акцент1 10 3" xfId="892"/>
    <cellStyle name="20% - Акцент1 10 3 2" xfId="2565"/>
    <cellStyle name="20% - Акцент1 10 3 2 2" xfId="4640"/>
    <cellStyle name="20% - Акцент1 10 3 3" xfId="1729"/>
    <cellStyle name="20% - Акцент1 10 3 3 2" xfId="6613"/>
    <cellStyle name="20% - Акцент1 10 3 4" xfId="3803"/>
    <cellStyle name="20% - Акцент1 10 4" xfId="1112"/>
    <cellStyle name="20% - Акцент1 10 4 2" xfId="2785"/>
    <cellStyle name="20% - Акцент1 10 4 2 2" xfId="4860"/>
    <cellStyle name="20% - Акцент1 10 4 3" xfId="1949"/>
    <cellStyle name="20% - Акцент1 10 4 3 2" xfId="6833"/>
    <cellStyle name="20% - Акцент1 10 4 4" xfId="4023"/>
    <cellStyle name="20% - Акцент1 10 5" xfId="2184"/>
    <cellStyle name="20% - Акцент1 10 5 2" xfId="4259"/>
    <cellStyle name="20% - Акцент1 10 6" xfId="3031"/>
    <cellStyle name="20% - Акцент1 10 6 2" xfId="5106"/>
    <cellStyle name="20% - Акцент1 10 7" xfId="1348"/>
    <cellStyle name="20% - Акцент1 10 7 2" xfId="6232"/>
    <cellStyle name="20% - Акцент1 10 8" xfId="3238"/>
    <cellStyle name="20% - Акцент1 10 9" xfId="5240"/>
    <cellStyle name="20% - Акцент1 100" xfId="8023"/>
    <cellStyle name="20% - Акцент1 101" xfId="8038"/>
    <cellStyle name="20% - Акцент1 102" xfId="8049"/>
    <cellStyle name="20% - Акцент1 103" xfId="8062"/>
    <cellStyle name="20% - Акцент1 104" xfId="8071"/>
    <cellStyle name="20% - Акцент1 105" xfId="8086"/>
    <cellStyle name="20% - Акцент1 106" xfId="8099"/>
    <cellStyle name="20% - Акцент1 107" xfId="8109"/>
    <cellStyle name="20% - Акцент1 108" xfId="8124"/>
    <cellStyle name="20% - Акцент1 109" xfId="8135"/>
    <cellStyle name="20% - Акцент1 11" xfId="178"/>
    <cellStyle name="20% — акцент1 11" xfId="5307"/>
    <cellStyle name="20% - Акцент1 11 2" xfId="243"/>
    <cellStyle name="20% - Акцент1 11 2 2" xfId="2262"/>
    <cellStyle name="20% - Акцент1 11 2 2 2" xfId="4337"/>
    <cellStyle name="20% - Акцент1 11 2 3" xfId="1426"/>
    <cellStyle name="20% - Акцент1 11 2 3 2" xfId="6310"/>
    <cellStyle name="20% - Акцент1 11 2 4" xfId="3316"/>
    <cellStyle name="20% - Акцент1 11 3" xfId="905"/>
    <cellStyle name="20% - Акцент1 11 3 2" xfId="2578"/>
    <cellStyle name="20% - Акцент1 11 3 2 2" xfId="4653"/>
    <cellStyle name="20% - Акцент1 11 3 3" xfId="1742"/>
    <cellStyle name="20% - Акцент1 11 3 3 2" xfId="6626"/>
    <cellStyle name="20% - Акцент1 11 3 4" xfId="3816"/>
    <cellStyle name="20% - Акцент1 11 4" xfId="1125"/>
    <cellStyle name="20% - Акцент1 11 4 2" xfId="2798"/>
    <cellStyle name="20% - Акцент1 11 4 2 2" xfId="4873"/>
    <cellStyle name="20% - Акцент1 11 4 3" xfId="1962"/>
    <cellStyle name="20% - Акцент1 11 4 3 2" xfId="6846"/>
    <cellStyle name="20% - Акцент1 11 4 4" xfId="4036"/>
    <cellStyle name="20% - Акцент1 11 5" xfId="2197"/>
    <cellStyle name="20% - Акцент1 11 5 2" xfId="4272"/>
    <cellStyle name="20% - Акцент1 11 6" xfId="3044"/>
    <cellStyle name="20% - Акцент1 11 6 2" xfId="5119"/>
    <cellStyle name="20% - Акцент1 11 7" xfId="1361"/>
    <cellStyle name="20% - Акцент1 11 7 2" xfId="6245"/>
    <cellStyle name="20% - Акцент1 11 8" xfId="3251"/>
    <cellStyle name="20% - Акцент1 11 9" xfId="5874"/>
    <cellStyle name="20% - Акцент1 110" xfId="8148"/>
    <cellStyle name="20% - Акцент1 111" xfId="8159"/>
    <cellStyle name="20% - Акцент1 112" xfId="8175"/>
    <cellStyle name="20% - Акцент1 113" xfId="8186"/>
    <cellStyle name="20% - Акцент1 114" xfId="8197"/>
    <cellStyle name="20% - Акцент1 115" xfId="8208"/>
    <cellStyle name="20% - Акцент1 116" xfId="8221"/>
    <cellStyle name="20% - Акцент1 117" xfId="8230"/>
    <cellStyle name="20% - Акцент1 118" xfId="8245"/>
    <cellStyle name="20% - Акцент1 119" xfId="8259"/>
    <cellStyle name="20% - Акцент1 12" xfId="191"/>
    <cellStyle name="20% — акцент1 12" xfId="5754"/>
    <cellStyle name="20% - Акцент1 12 2" xfId="244"/>
    <cellStyle name="20% - Акцент1 12 2 2" xfId="2263"/>
    <cellStyle name="20% - Акцент1 12 2 2 2" xfId="4338"/>
    <cellStyle name="20% - Акцент1 12 2 3" xfId="1427"/>
    <cellStyle name="20% - Акцент1 12 2 3 2" xfId="6311"/>
    <cellStyle name="20% - Акцент1 12 2 4" xfId="3317"/>
    <cellStyle name="20% - Акцент1 12 3" xfId="918"/>
    <cellStyle name="20% - Акцент1 12 3 2" xfId="2591"/>
    <cellStyle name="20% - Акцент1 12 3 2 2" xfId="4666"/>
    <cellStyle name="20% - Акцент1 12 3 3" xfId="1755"/>
    <cellStyle name="20% - Акцент1 12 3 3 2" xfId="6639"/>
    <cellStyle name="20% - Акцент1 12 3 4" xfId="3829"/>
    <cellStyle name="20% - Акцент1 12 4" xfId="1138"/>
    <cellStyle name="20% - Акцент1 12 4 2" xfId="2811"/>
    <cellStyle name="20% - Акцент1 12 4 2 2" xfId="4886"/>
    <cellStyle name="20% - Акцент1 12 4 3" xfId="1975"/>
    <cellStyle name="20% - Акцент1 12 4 3 2" xfId="6859"/>
    <cellStyle name="20% - Акцент1 12 4 4" xfId="4049"/>
    <cellStyle name="20% - Акцент1 12 5" xfId="2210"/>
    <cellStyle name="20% - Акцент1 12 5 2" xfId="4285"/>
    <cellStyle name="20% - Акцент1 12 6" xfId="3057"/>
    <cellStyle name="20% - Акцент1 12 6 2" xfId="5132"/>
    <cellStyle name="20% - Акцент1 12 7" xfId="1374"/>
    <cellStyle name="20% - Акцент1 12 7 2" xfId="6258"/>
    <cellStyle name="20% - Акцент1 12 8" xfId="3264"/>
    <cellStyle name="20% - Акцент1 120" xfId="8269"/>
    <cellStyle name="20% - Акцент1 121" xfId="8285"/>
    <cellStyle name="20% - Акцент1 122" xfId="8292"/>
    <cellStyle name="20% - Акцент1 123" xfId="8307"/>
    <cellStyle name="20% - Акцент1 124" xfId="8318"/>
    <cellStyle name="20% - Акцент1 125" xfId="8331"/>
    <cellStyle name="20% - Акцент1 126" xfId="8340"/>
    <cellStyle name="20% - Акцент1 127" xfId="8355"/>
    <cellStyle name="20% - Акцент1 128" xfId="8368"/>
    <cellStyle name="20% - Акцент1 129" xfId="8377"/>
    <cellStyle name="20% - Акцент1 13" xfId="204"/>
    <cellStyle name="20% - Акцент1 13 2" xfId="931"/>
    <cellStyle name="20% - Акцент1 13 2 2" xfId="2604"/>
    <cellStyle name="20% - Акцент1 13 2 2 2" xfId="4679"/>
    <cellStyle name="20% - Акцент1 13 2 3" xfId="1768"/>
    <cellStyle name="20% - Акцент1 13 2 3 2" xfId="6652"/>
    <cellStyle name="20% - Акцент1 13 2 4" xfId="3842"/>
    <cellStyle name="20% - Акцент1 13 3" xfId="1151"/>
    <cellStyle name="20% - Акцент1 13 3 2" xfId="2824"/>
    <cellStyle name="20% - Акцент1 13 3 2 2" xfId="4899"/>
    <cellStyle name="20% - Акцент1 13 3 3" xfId="1988"/>
    <cellStyle name="20% - Акцент1 13 3 3 2" xfId="6872"/>
    <cellStyle name="20% - Акцент1 13 3 4" xfId="4062"/>
    <cellStyle name="20% - Акцент1 13 4" xfId="2223"/>
    <cellStyle name="20% - Акцент1 13 4 2" xfId="4298"/>
    <cellStyle name="20% - Акцент1 13 5" xfId="3070"/>
    <cellStyle name="20% - Акцент1 13 5 2" xfId="5145"/>
    <cellStyle name="20% - Акцент1 13 6" xfId="1387"/>
    <cellStyle name="20% - Акцент1 13 6 2" xfId="6271"/>
    <cellStyle name="20% - Акцент1 13 7" xfId="3277"/>
    <cellStyle name="20% - Акцент1 130" xfId="8392"/>
    <cellStyle name="20% - Акцент1 131" xfId="8405"/>
    <cellStyle name="20% - Акцент1 132" xfId="8414"/>
    <cellStyle name="20% - Акцент1 133" xfId="8429"/>
    <cellStyle name="20% - Акцент1 134" xfId="8442"/>
    <cellStyle name="20% - Акцент1 135" xfId="8451"/>
    <cellStyle name="20% - Акцент1 136" xfId="8466"/>
    <cellStyle name="20% - Акцент1 137" xfId="8479"/>
    <cellStyle name="20% - Акцент1 138" xfId="8492"/>
    <cellStyle name="20% - Акцент1 139" xfId="8503"/>
    <cellStyle name="20% - Акцент1 14" xfId="217"/>
    <cellStyle name="20% - Акцент1 14 2" xfId="944"/>
    <cellStyle name="20% - Акцент1 14 2 2" xfId="2617"/>
    <cellStyle name="20% - Акцент1 14 2 2 2" xfId="4692"/>
    <cellStyle name="20% - Акцент1 14 2 3" xfId="1781"/>
    <cellStyle name="20% - Акцент1 14 2 3 2" xfId="6665"/>
    <cellStyle name="20% - Акцент1 14 2 4" xfId="3855"/>
    <cellStyle name="20% - Акцент1 14 3" xfId="1164"/>
    <cellStyle name="20% - Акцент1 14 3 2" xfId="2837"/>
    <cellStyle name="20% - Акцент1 14 3 2 2" xfId="4912"/>
    <cellStyle name="20% - Акцент1 14 3 3" xfId="2001"/>
    <cellStyle name="20% - Акцент1 14 3 3 2" xfId="6885"/>
    <cellStyle name="20% - Акцент1 14 3 4" xfId="4075"/>
    <cellStyle name="20% - Акцент1 14 4" xfId="2236"/>
    <cellStyle name="20% - Акцент1 14 4 2" xfId="4311"/>
    <cellStyle name="20% - Акцент1 14 5" xfId="3083"/>
    <cellStyle name="20% - Акцент1 14 5 2" xfId="5158"/>
    <cellStyle name="20% - Акцент1 14 6" xfId="1400"/>
    <cellStyle name="20% - Акцент1 14 6 2" xfId="6284"/>
    <cellStyle name="20% - Акцент1 14 7" xfId="3290"/>
    <cellStyle name="20% - Акцент1 140" xfId="8514"/>
    <cellStyle name="20% - Акцент1 141" xfId="8527"/>
    <cellStyle name="20% - Акцент1 142" xfId="8536"/>
    <cellStyle name="20% - Акцент1 143" xfId="8551"/>
    <cellStyle name="20% - Акцент1 144" xfId="8564"/>
    <cellStyle name="20% - Акцент1 145" xfId="8573"/>
    <cellStyle name="20% - Акцент1 146" xfId="8588"/>
    <cellStyle name="20% - Акцент1 147" xfId="8601"/>
    <cellStyle name="20% - Акцент1 148" xfId="8610"/>
    <cellStyle name="20% - Акцент1 149" xfId="8625"/>
    <cellStyle name="20% - Акцент1 15" xfId="230"/>
    <cellStyle name="20% - Акцент1 15 2" xfId="957"/>
    <cellStyle name="20% - Акцент1 15 2 2" xfId="2630"/>
    <cellStyle name="20% - Акцент1 15 2 2 2" xfId="4705"/>
    <cellStyle name="20% - Акцент1 15 2 3" xfId="1794"/>
    <cellStyle name="20% - Акцент1 15 2 3 2" xfId="6678"/>
    <cellStyle name="20% - Акцент1 15 2 4" xfId="3868"/>
    <cellStyle name="20% - Акцент1 15 3" xfId="1176"/>
    <cellStyle name="20% - Акцент1 15 3 2" xfId="2849"/>
    <cellStyle name="20% - Акцент1 15 3 2 2" xfId="4924"/>
    <cellStyle name="20% - Акцент1 15 3 3" xfId="2013"/>
    <cellStyle name="20% - Акцент1 15 3 3 2" xfId="6897"/>
    <cellStyle name="20% - Акцент1 15 3 4" xfId="4087"/>
    <cellStyle name="20% - Акцент1 15 4" xfId="2249"/>
    <cellStyle name="20% - Акцент1 15 4 2" xfId="4324"/>
    <cellStyle name="20% - Акцент1 15 5" xfId="1413"/>
    <cellStyle name="20% - Акцент1 15 5 2" xfId="6297"/>
    <cellStyle name="20% - Акцент1 15 6" xfId="3303"/>
    <cellStyle name="20% - Акцент1 150" xfId="8638"/>
    <cellStyle name="20% - Акцент1 151" xfId="8647"/>
    <cellStyle name="20% - Акцент1 152" xfId="8662"/>
    <cellStyle name="20% - Акцент1 153" xfId="8675"/>
    <cellStyle name="20% - Акцент1 154" xfId="8684"/>
    <cellStyle name="20% - Акцент1 155" xfId="8699"/>
    <cellStyle name="20% - Акцент1 156" xfId="8712"/>
    <cellStyle name="20% - Акцент1 157" xfId="8726"/>
    <cellStyle name="20% - Акцент1 158" xfId="8738"/>
    <cellStyle name="20% - Акцент1 159" xfId="8750"/>
    <cellStyle name="20% - Акцент1 16" xfId="711"/>
    <cellStyle name="20% - Акцент1 16 2" xfId="970"/>
    <cellStyle name="20% - Акцент1 16 2 2" xfId="2643"/>
    <cellStyle name="20% - Акцент1 16 2 2 2" xfId="4718"/>
    <cellStyle name="20% - Акцент1 16 2 3" xfId="1807"/>
    <cellStyle name="20% - Акцент1 16 2 3 2" xfId="6691"/>
    <cellStyle name="20% - Акцент1 16 2 4" xfId="3881"/>
    <cellStyle name="20% - Акцент1 16 3" xfId="1177"/>
    <cellStyle name="20% - Акцент1 16 3 2" xfId="2850"/>
    <cellStyle name="20% - Акцент1 16 3 2 2" xfId="4925"/>
    <cellStyle name="20% - Акцент1 16 3 3" xfId="2014"/>
    <cellStyle name="20% - Акцент1 16 3 3 2" xfId="6898"/>
    <cellStyle name="20% - Акцент1 16 3 4" xfId="4088"/>
    <cellStyle name="20% - Акцент1 16 4" xfId="2384"/>
    <cellStyle name="20% - Акцент1 16 4 2" xfId="4459"/>
    <cellStyle name="20% - Акцент1 16 5" xfId="1548"/>
    <cellStyle name="20% - Акцент1 16 5 2" xfId="6432"/>
    <cellStyle name="20% - Акцент1 16 6" xfId="3622"/>
    <cellStyle name="20% - Акцент1 160" xfId="8762"/>
    <cellStyle name="20% - Акцент1 161" xfId="8774"/>
    <cellStyle name="20% - Акцент1 162" xfId="8785"/>
    <cellStyle name="20% - Акцент1 163" xfId="8796"/>
    <cellStyle name="20% - Акцент1 164" xfId="8807"/>
    <cellStyle name="20% - Акцент1 165" xfId="8820"/>
    <cellStyle name="20% - Акцент1 166" xfId="8829"/>
    <cellStyle name="20% - Акцент1 167" xfId="8844"/>
    <cellStyle name="20% - Акцент1 168" xfId="8857"/>
    <cellStyle name="20% - Акцент1 169" xfId="8866"/>
    <cellStyle name="20% - Акцент1 17" xfId="724"/>
    <cellStyle name="20% - Акцент1 17 2" xfId="1178"/>
    <cellStyle name="20% - Акцент1 17 2 2" xfId="2851"/>
    <cellStyle name="20% - Акцент1 17 2 2 2" xfId="4926"/>
    <cellStyle name="20% - Акцент1 17 2 3" xfId="2015"/>
    <cellStyle name="20% - Акцент1 17 2 3 2" xfId="6899"/>
    <cellStyle name="20% - Акцент1 17 2 4" xfId="4089"/>
    <cellStyle name="20% - Акцент1 17 3" xfId="2397"/>
    <cellStyle name="20% - Акцент1 17 3 2" xfId="4472"/>
    <cellStyle name="20% - Акцент1 17 4" xfId="1561"/>
    <cellStyle name="20% - Акцент1 17 4 2" xfId="6445"/>
    <cellStyle name="20% - Акцент1 17 5" xfId="3635"/>
    <cellStyle name="20% - Акцент1 170" xfId="8881"/>
    <cellStyle name="20% - Акцент1 171" xfId="8894"/>
    <cellStyle name="20% - Акцент1 172" xfId="8906"/>
    <cellStyle name="20% - Акцент1 173" xfId="8917"/>
    <cellStyle name="20% - Акцент1 174" xfId="8932"/>
    <cellStyle name="20% - Акцент1 175" xfId="8942"/>
    <cellStyle name="20% - Акцент1 176" xfId="8958"/>
    <cellStyle name="20% - Акцент1 177" xfId="8965"/>
    <cellStyle name="20% - Акцент1 178" xfId="8981"/>
    <cellStyle name="20% - Акцент1 179" xfId="8992"/>
    <cellStyle name="20% - Акцент1 18" xfId="737"/>
    <cellStyle name="20% - Акцент1 18 2" xfId="2410"/>
    <cellStyle name="20% - Акцент1 18 2 2" xfId="4485"/>
    <cellStyle name="20% - Акцент1 18 3" xfId="1574"/>
    <cellStyle name="20% - Акцент1 18 3 2" xfId="6458"/>
    <cellStyle name="20% - Акцент1 18 4" xfId="3648"/>
    <cellStyle name="20% - Акцент1 180" xfId="9008"/>
    <cellStyle name="20% - Акцент1 181" xfId="9016"/>
    <cellStyle name="20% - Акцент1 182" xfId="9027"/>
    <cellStyle name="20% - Акцент1 183" xfId="9041"/>
    <cellStyle name="20% - Акцент1 184" xfId="9052"/>
    <cellStyle name="20% - Акцент1 185" xfId="9068"/>
    <cellStyle name="20% - Акцент1 186" xfId="9079"/>
    <cellStyle name="20% - Акцент1 187" xfId="9090"/>
    <cellStyle name="20% - Акцент1 188" xfId="9101"/>
    <cellStyle name="20% - Акцент1 189" xfId="9115"/>
    <cellStyle name="20% - Акцент1 19" xfId="750"/>
    <cellStyle name="20% - Акцент1 19 2" xfId="2423"/>
    <cellStyle name="20% - Акцент1 19 2 2" xfId="4498"/>
    <cellStyle name="20% - Акцент1 19 3" xfId="1587"/>
    <cellStyle name="20% - Акцент1 19 3 2" xfId="6471"/>
    <cellStyle name="20% - Акцент1 19 4" xfId="3661"/>
    <cellStyle name="20% - Акцент1 190" xfId="9126"/>
    <cellStyle name="20% - Акцент1 191" xfId="9142"/>
    <cellStyle name="20% - Акцент1 192" xfId="9153"/>
    <cellStyle name="20% - Акцент1 193" xfId="9157"/>
    <cellStyle name="20% - Акцент1 194" xfId="9178"/>
    <cellStyle name="20% - Акцент1 195" xfId="9190"/>
    <cellStyle name="20% - Акцент1 196" xfId="9202"/>
    <cellStyle name="20% - Акцент1 197" xfId="9209"/>
    <cellStyle name="20% - Акцент1 198" xfId="9224"/>
    <cellStyle name="20% - Акцент1 199" xfId="9235"/>
    <cellStyle name="20% - Акцент1 2" xfId="55"/>
    <cellStyle name="20% — акцент1 2" xfId="770"/>
    <cellStyle name="20% - Акцент1 2 10" xfId="2080"/>
    <cellStyle name="20% - Акцент1 2 10 2" xfId="4155"/>
    <cellStyle name="20% - Акцент1 2 11" xfId="2927"/>
    <cellStyle name="20% - Акцент1 2 11 2" xfId="5002"/>
    <cellStyle name="20% - Акцент1 2 12" xfId="1244"/>
    <cellStyle name="20% - Акцент1 2 12 2" xfId="6128"/>
    <cellStyle name="20% - Акцент1 2 13" xfId="3134"/>
    <cellStyle name="20% - Акцент1 2 14" xfId="3605"/>
    <cellStyle name="20% - Акцент1 2 15" xfId="5385"/>
    <cellStyle name="20% - Акцент1 2 16" xfId="5766"/>
    <cellStyle name="20% - Акцент1 2 2" xfId="245"/>
    <cellStyle name="20% — акцент1 2 2" xfId="2443"/>
    <cellStyle name="20% — акцент1 2 2 2" xfId="4518"/>
    <cellStyle name="20% - Акцент1 2 3" xfId="246"/>
    <cellStyle name="20% — акцент1 2 3" xfId="1607"/>
    <cellStyle name="20% — акцент1 2 3 2" xfId="6491"/>
    <cellStyle name="20% - Акцент1 2 4" xfId="247"/>
    <cellStyle name="20% — акцент1 2 4" xfId="3681"/>
    <cellStyle name="20% - Акцент1 2 5" xfId="248"/>
    <cellStyle name="20% — акцент1 2 5" xfId="5327"/>
    <cellStyle name="20% - Акцент1 2 6" xfId="249"/>
    <cellStyle name="20% — акцент1 2 6" xfId="5476"/>
    <cellStyle name="20% - Акцент1 2 7" xfId="788"/>
    <cellStyle name="20% — акцент1 2 7" xfId="5953"/>
    <cellStyle name="20% - Акцент1 2 7 2" xfId="2461"/>
    <cellStyle name="20% - Акцент1 2 7 2 2" xfId="4536"/>
    <cellStyle name="20% - Акцент1 2 7 3" xfId="1625"/>
    <cellStyle name="20% - Акцент1 2 7 3 2" xfId="6509"/>
    <cellStyle name="20% - Акцент1 2 7 4" xfId="3699"/>
    <cellStyle name="20% - Акцент1 2 8" xfId="982"/>
    <cellStyle name="20% - Акцент1 2 8 2" xfId="2655"/>
    <cellStyle name="20% - Акцент1 2 8 2 2" xfId="4730"/>
    <cellStyle name="20% - Акцент1 2 8 3" xfId="1819"/>
    <cellStyle name="20% - Акцент1 2 8 3 2" xfId="6703"/>
    <cellStyle name="20% - Акцент1 2 8 4" xfId="3893"/>
    <cellStyle name="20% - Акцент1 2 9" xfId="1008"/>
    <cellStyle name="20% - Акцент1 2 9 2" xfId="2681"/>
    <cellStyle name="20% - Акцент1 2 9 2 2" xfId="4756"/>
    <cellStyle name="20% - Акцент1 2 9 3" xfId="1845"/>
    <cellStyle name="20% - Акцент1 2 9 3 2" xfId="6729"/>
    <cellStyle name="20% - Акцент1 2 9 4" xfId="3919"/>
    <cellStyle name="20% - Акцент1 20" xfId="2889"/>
    <cellStyle name="20% - Акцент1 20 2" xfId="4964"/>
    <cellStyle name="20% - Акцент1 200" xfId="9246"/>
    <cellStyle name="20% - Акцент1 21" xfId="2901"/>
    <cellStyle name="20% - Акцент1 21 2" xfId="4976"/>
    <cellStyle name="20% - Акцент1 22" xfId="3096"/>
    <cellStyle name="20% - Акцент1 22 2" xfId="5171"/>
    <cellStyle name="20% - Акцент1 23" xfId="7088"/>
    <cellStyle name="20% - Акцент1 24" xfId="7089"/>
    <cellStyle name="20% - Акцент1 25" xfId="7090"/>
    <cellStyle name="20% - Акцент1 26" xfId="7091"/>
    <cellStyle name="20% - Акцент1 27" xfId="7092"/>
    <cellStyle name="20% - Акцент1 28" xfId="7093"/>
    <cellStyle name="20% - Акцент1 29" xfId="7094"/>
    <cellStyle name="20% - Акцент1 3" xfId="69"/>
    <cellStyle name="20% — акцент1 3" xfId="786"/>
    <cellStyle name="20% - Акцент1 3 10" xfId="5287"/>
    <cellStyle name="20% - Акцент1 3 11" xfId="5778"/>
    <cellStyle name="20% - Акцент1 3 2" xfId="250"/>
    <cellStyle name="20% — акцент1 3 2" xfId="2459"/>
    <cellStyle name="20% - Акцент1 3 2 2" xfId="2264"/>
    <cellStyle name="20% — акцент1 3 2 2" xfId="4534"/>
    <cellStyle name="20% - Акцент1 3 2 2 2" xfId="4339"/>
    <cellStyle name="20% - Акцент1 3 2 2 3" xfId="5537"/>
    <cellStyle name="20% - Акцент1 3 2 2 4" xfId="5521"/>
    <cellStyle name="20% - Акцент1 3 2 2 5" xfId="6998"/>
    <cellStyle name="20% - Акцент1 3 2 3" xfId="1428"/>
    <cellStyle name="20% — акцент1 3 2 3" xfId="5600"/>
    <cellStyle name="20% - Акцент1 3 2 3 2" xfId="6312"/>
    <cellStyle name="20% - Акцент1 3 2 4" xfId="3320"/>
    <cellStyle name="20% — акцент1 3 2 4" xfId="5579"/>
    <cellStyle name="20% - Акцент1 3 2 5" xfId="3486"/>
    <cellStyle name="20% — акцент1 3 2 5" xfId="7033"/>
    <cellStyle name="20% - Акцент1 3 2 6" xfId="3607"/>
    <cellStyle name="20% - Акцент1 3 2 7" xfId="5886"/>
    <cellStyle name="20% - Акцент1 3 3" xfId="801"/>
    <cellStyle name="20% — акцент1 3 3" xfId="1623"/>
    <cellStyle name="20% - Акцент1 3 3 2" xfId="2474"/>
    <cellStyle name="20% — акцент1 3 3 2" xfId="6507"/>
    <cellStyle name="20% - Акцент1 3 3 2 2" xfId="4549"/>
    <cellStyle name="20% - Акцент1 3 3 3" xfId="1638"/>
    <cellStyle name="20% - Акцент1 3 3 3 2" xfId="6522"/>
    <cellStyle name="20% - Акцент1 3 3 4" xfId="3712"/>
    <cellStyle name="20% - Акцент1 3 3 5" xfId="5347"/>
    <cellStyle name="20% - Акцент1 3 3 6" xfId="5467"/>
    <cellStyle name="20% - Акцент1 3 3 7" xfId="5970"/>
    <cellStyle name="20% - Акцент1 3 4" xfId="1021"/>
    <cellStyle name="20% — акцент1 3 4" xfId="3697"/>
    <cellStyle name="20% - Акцент1 3 4 2" xfId="2694"/>
    <cellStyle name="20% - Акцент1 3 4 2 2" xfId="4769"/>
    <cellStyle name="20% - Акцент1 3 4 3" xfId="1858"/>
    <cellStyle name="20% - Акцент1 3 4 3 2" xfId="6742"/>
    <cellStyle name="20% - Акцент1 3 4 4" xfId="3932"/>
    <cellStyle name="20% - Акцент1 3 4 5" xfId="5425"/>
    <cellStyle name="20% - Акцент1 3 4 6" xfId="5309"/>
    <cellStyle name="20% - Акцент1 3 4 7" xfId="6042"/>
    <cellStyle name="20% - Акцент1 3 5" xfId="2093"/>
    <cellStyle name="20% — акцент1 3 5" xfId="5343"/>
    <cellStyle name="20% - Акцент1 3 5 2" xfId="4168"/>
    <cellStyle name="20% - Акцент1 3 5 3" xfId="5581"/>
    <cellStyle name="20% - Акцент1 3 5 4" xfId="6962"/>
    <cellStyle name="20% - Акцент1 3 6" xfId="2940"/>
    <cellStyle name="20% — акцент1 3 6" xfId="5680"/>
    <cellStyle name="20% - Акцент1 3 6 2" xfId="5015"/>
    <cellStyle name="20% - Акцент1 3 6 3" xfId="7058"/>
    <cellStyle name="20% - Акцент1 3 7" xfId="1257"/>
    <cellStyle name="20% — акцент1 3 7" xfId="5969"/>
    <cellStyle name="20% - Акцент1 3 7 2" xfId="6141"/>
    <cellStyle name="20% - Акцент1 3 8" xfId="3147"/>
    <cellStyle name="20% - Акцент1 3 9" xfId="3591"/>
    <cellStyle name="20% - Акцент1 30" xfId="7095"/>
    <cellStyle name="20% - Акцент1 31" xfId="7096"/>
    <cellStyle name="20% - Акцент1 32" xfId="7097"/>
    <cellStyle name="20% - Акцент1 33" xfId="7098"/>
    <cellStyle name="20% - Акцент1 34" xfId="7099"/>
    <cellStyle name="20% - Акцент1 35" xfId="7100"/>
    <cellStyle name="20% - Акцент1 36" xfId="7101"/>
    <cellStyle name="20% - Акцент1 37" xfId="7102"/>
    <cellStyle name="20% - Акцент1 38" xfId="7103"/>
    <cellStyle name="20% - Акцент1 39" xfId="7104"/>
    <cellStyle name="20% - Акцент1 4" xfId="83"/>
    <cellStyle name="20% — акцент1 4" xfId="995"/>
    <cellStyle name="20% - Акцент1 4 10" xfId="5282"/>
    <cellStyle name="20% - Акцент1 4 11" xfId="5790"/>
    <cellStyle name="20% - Акцент1 4 2" xfId="251"/>
    <cellStyle name="20% — акцент1 4 2" xfId="2668"/>
    <cellStyle name="20% - Акцент1 4 2 2" xfId="2265"/>
    <cellStyle name="20% — акцент1 4 2 2" xfId="4743"/>
    <cellStyle name="20% - Акцент1 4 2 2 2" xfId="4340"/>
    <cellStyle name="20% - Акцент1 4 2 2 3" xfId="5538"/>
    <cellStyle name="20% - Акцент1 4 2 2 4" xfId="5672"/>
    <cellStyle name="20% - Акцент1 4 2 2 5" xfId="6999"/>
    <cellStyle name="20% - Акцент1 4 2 3" xfId="1429"/>
    <cellStyle name="20% — акцент1 4 2 3" xfId="5638"/>
    <cellStyle name="20% - Акцент1 4 2 3 2" xfId="6313"/>
    <cellStyle name="20% - Акцент1 4 2 4" xfId="3321"/>
    <cellStyle name="20% — акцент1 4 2 4" xfId="5717"/>
    <cellStyle name="20% - Акцент1 4 2 5" xfId="3485"/>
    <cellStyle name="20% — акцент1 4 2 5" xfId="7034"/>
    <cellStyle name="20% - Акцент1 4 2 6" xfId="5228"/>
    <cellStyle name="20% - Акцент1 4 2 7" xfId="5887"/>
    <cellStyle name="20% - Акцент1 4 3" xfId="814"/>
    <cellStyle name="20% — акцент1 4 3" xfId="1832"/>
    <cellStyle name="20% - Акцент1 4 3 2" xfId="2487"/>
    <cellStyle name="20% — акцент1 4 3 2" xfId="6716"/>
    <cellStyle name="20% - Акцент1 4 3 2 2" xfId="4562"/>
    <cellStyle name="20% - Акцент1 4 3 3" xfId="1651"/>
    <cellStyle name="20% - Акцент1 4 3 3 2" xfId="6535"/>
    <cellStyle name="20% - Акцент1 4 3 4" xfId="3725"/>
    <cellStyle name="20% - Акцент1 4 3 5" xfId="5360"/>
    <cellStyle name="20% - Акцент1 4 3 6" xfId="3344"/>
    <cellStyle name="20% - Акцент1 4 3 7" xfId="5982"/>
    <cellStyle name="20% - Акцент1 4 4" xfId="1034"/>
    <cellStyle name="20% — акцент1 4 4" xfId="3906"/>
    <cellStyle name="20% - Акцент1 4 4 2" xfId="2707"/>
    <cellStyle name="20% - Акцент1 4 4 2 2" xfId="4782"/>
    <cellStyle name="20% - Акцент1 4 4 3" xfId="1871"/>
    <cellStyle name="20% - Акцент1 4 4 3 2" xfId="6755"/>
    <cellStyle name="20% - Акцент1 4 4 4" xfId="3945"/>
    <cellStyle name="20% - Акцент1 4 4 5" xfId="5438"/>
    <cellStyle name="20% - Акцент1 4 4 6" xfId="3491"/>
    <cellStyle name="20% - Акцент1 4 4 7" xfId="6054"/>
    <cellStyle name="20% - Акцент1 4 5" xfId="2106"/>
    <cellStyle name="20% — акцент1 4 5" xfId="5410"/>
    <cellStyle name="20% - Акцент1 4 5 2" xfId="4181"/>
    <cellStyle name="20% - Акцент1 4 5 3" xfId="5631"/>
    <cellStyle name="20% - Акцент1 4 5 4" xfId="6974"/>
    <cellStyle name="20% - Акцент1 4 6" xfId="2953"/>
    <cellStyle name="20% — акцент1 4 6" xfId="5422"/>
    <cellStyle name="20% - Акцент1 4 6 2" xfId="5028"/>
    <cellStyle name="20% - Акцент1 4 6 3" xfId="7070"/>
    <cellStyle name="20% - Акцент1 4 7" xfId="1270"/>
    <cellStyle name="20% — акцент1 4 7" xfId="6030"/>
    <cellStyle name="20% - Акцент1 4 7 2" xfId="6154"/>
    <cellStyle name="20% - Акцент1 4 8" xfId="3160"/>
    <cellStyle name="20% - Акцент1 4 9" xfId="3575"/>
    <cellStyle name="20% - Акцент1 40" xfId="7105"/>
    <cellStyle name="20% - Акцент1 41" xfId="7106"/>
    <cellStyle name="20% - Акцент1 42" xfId="7107"/>
    <cellStyle name="20% - Акцент1 43" xfId="7108"/>
    <cellStyle name="20% - Акцент1 44" xfId="7109"/>
    <cellStyle name="20% - Акцент1 45" xfId="7110"/>
    <cellStyle name="20% - Акцент1 46" xfId="7111"/>
    <cellStyle name="20% - Акцент1 47" xfId="7112"/>
    <cellStyle name="20% - Акцент1 48" xfId="7113"/>
    <cellStyle name="20% - Акцент1 49" xfId="7114"/>
    <cellStyle name="20% - Акцент1 5" xfId="97"/>
    <cellStyle name="20% — акцент1 5" xfId="1217"/>
    <cellStyle name="20% - Акцент1 5 10" xfId="5655"/>
    <cellStyle name="20% - Акцент1 5 11" xfId="5802"/>
    <cellStyle name="20% - Акцент1 5 2" xfId="252"/>
    <cellStyle name="20% — акцент1 5 2" xfId="2053"/>
    <cellStyle name="20% - Акцент1 5 2 2" xfId="2266"/>
    <cellStyle name="20% — акцент1 5 2 2" xfId="6937"/>
    <cellStyle name="20% - Акцент1 5 2 2 2" xfId="4341"/>
    <cellStyle name="20% - Акцент1 5 2 3" xfId="1430"/>
    <cellStyle name="20% - Акцент1 5 2 3 2" xfId="6314"/>
    <cellStyle name="20% - Акцент1 5 2 4" xfId="3322"/>
    <cellStyle name="20% - Акцент1 5 2 5" xfId="3484"/>
    <cellStyle name="20% - Акцент1 5 2 6" xfId="5227"/>
    <cellStyle name="20% - Акцент1 5 2 7" xfId="5888"/>
    <cellStyle name="20% - Акцент1 5 3" xfId="827"/>
    <cellStyle name="20% — акцент1 5 3" xfId="4128"/>
    <cellStyle name="20% - Акцент1 5 3 2" xfId="2500"/>
    <cellStyle name="20% - Акцент1 5 3 2 2" xfId="4575"/>
    <cellStyle name="20% - Акцент1 5 3 3" xfId="1664"/>
    <cellStyle name="20% - Акцент1 5 3 3 2" xfId="6548"/>
    <cellStyle name="20% - Акцент1 5 3 4" xfId="3738"/>
    <cellStyle name="20% - Акцент1 5 3 5" xfId="5373"/>
    <cellStyle name="20% - Акцент1 5 3 6" xfId="5669"/>
    <cellStyle name="20% - Акцент1 5 3 7" xfId="5994"/>
    <cellStyle name="20% - Акцент1 5 4" xfId="1047"/>
    <cellStyle name="20% — акцент1 5 4" xfId="5479"/>
    <cellStyle name="20% - Акцент1 5 4 2" xfId="2720"/>
    <cellStyle name="20% - Акцент1 5 4 2 2" xfId="4795"/>
    <cellStyle name="20% - Акцент1 5 4 3" xfId="1884"/>
    <cellStyle name="20% - Акцент1 5 4 3 2" xfId="6768"/>
    <cellStyle name="20% - Акцент1 5 4 4" xfId="3958"/>
    <cellStyle name="20% - Акцент1 5 4 5" xfId="5396"/>
    <cellStyle name="20% - Акцент1 5 4 6" xfId="6066"/>
    <cellStyle name="20% - Акцент1 5 5" xfId="2119"/>
    <cellStyle name="20% — акцент1 5 5" xfId="5664"/>
    <cellStyle name="20% - Акцент1 5 5 2" xfId="4194"/>
    <cellStyle name="20% - Акцент1 5 5 3" xfId="6986"/>
    <cellStyle name="20% - Акцент1 5 6" xfId="2966"/>
    <cellStyle name="20% — акцент1 5 6" xfId="6102"/>
    <cellStyle name="20% - Акцент1 5 6 2" xfId="5041"/>
    <cellStyle name="20% - Акцент1 5 7" xfId="1283"/>
    <cellStyle name="20% - Акцент1 5 7 2" xfId="6167"/>
    <cellStyle name="20% - Акцент1 5 8" xfId="3173"/>
    <cellStyle name="20% - Акцент1 5 9" xfId="3561"/>
    <cellStyle name="20% - Акцент1 50" xfId="7115"/>
    <cellStyle name="20% - Акцент1 51" xfId="7116"/>
    <cellStyle name="20% - Акцент1 52" xfId="7117"/>
    <cellStyle name="20% - Акцент1 53" xfId="7118"/>
    <cellStyle name="20% - Акцент1 54" xfId="7119"/>
    <cellStyle name="20% - Акцент1 55" xfId="7120"/>
    <cellStyle name="20% - Акцент1 56" xfId="7121"/>
    <cellStyle name="20% - Акцент1 57" xfId="7122"/>
    <cellStyle name="20% - Акцент1 58" xfId="7123"/>
    <cellStyle name="20% - Акцент1 59" xfId="7124"/>
    <cellStyle name="20% - Акцент1 6" xfId="111"/>
    <cellStyle name="20% — акцент1 6" xfId="2067"/>
    <cellStyle name="20% - Акцент1 6 10" xfId="5266"/>
    <cellStyle name="20% - Акцент1 6 11" xfId="5814"/>
    <cellStyle name="20% - Акцент1 6 2" xfId="253"/>
    <cellStyle name="20% — акцент1 6 2" xfId="4142"/>
    <cellStyle name="20% - Акцент1 6 2 2" xfId="2267"/>
    <cellStyle name="20% - Акцент1 6 2 2 2" xfId="4342"/>
    <cellStyle name="20% - Акцент1 6 2 3" xfId="1431"/>
    <cellStyle name="20% - Акцент1 6 2 3 2" xfId="6315"/>
    <cellStyle name="20% - Акцент1 6 2 4" xfId="3323"/>
    <cellStyle name="20% - Акцент1 6 2 5" xfId="3483"/>
    <cellStyle name="20% - Акцент1 6 2 6" xfId="5226"/>
    <cellStyle name="20% - Акцент1 6 2 7" xfId="5889"/>
    <cellStyle name="20% - Акцент1 6 3" xfId="840"/>
    <cellStyle name="20% — акцент1 6 3" xfId="5491"/>
    <cellStyle name="20% - Акцент1 6 3 2" xfId="2513"/>
    <cellStyle name="20% - Акцент1 6 3 2 2" xfId="4588"/>
    <cellStyle name="20% - Акцент1 6 3 3" xfId="1677"/>
    <cellStyle name="20% - Акцент1 6 3 3 2" xfId="6561"/>
    <cellStyle name="20% - Акцент1 6 3 4" xfId="3751"/>
    <cellStyle name="20% - Акцент1 6 3 5" xfId="3357"/>
    <cellStyle name="20% - Акцент1 6 3 6" xfId="6006"/>
    <cellStyle name="20% - Акцент1 6 4" xfId="1060"/>
    <cellStyle name="20% — акцент1 6 4" xfId="5610"/>
    <cellStyle name="20% - Акцент1 6 4 2" xfId="2733"/>
    <cellStyle name="20% - Акцент1 6 4 2 2" xfId="4808"/>
    <cellStyle name="20% - Акцент1 6 4 3" xfId="1897"/>
    <cellStyle name="20% - Акцент1 6 4 3 2" xfId="6781"/>
    <cellStyle name="20% - Акцент1 6 4 4" xfId="3971"/>
    <cellStyle name="20% - Акцент1 6 4 5" xfId="6078"/>
    <cellStyle name="20% - Акцент1 6 5" xfId="2132"/>
    <cellStyle name="20% — акцент1 6 5" xfId="6950"/>
    <cellStyle name="20% - Акцент1 6 5 2" xfId="4207"/>
    <cellStyle name="20% - Акцент1 6 6" xfId="2979"/>
    <cellStyle name="20% - Акцент1 6 6 2" xfId="5054"/>
    <cellStyle name="20% - Акцент1 6 7" xfId="1296"/>
    <cellStyle name="20% - Акцент1 6 7 2" xfId="6180"/>
    <cellStyle name="20% - Акцент1 6 8" xfId="3186"/>
    <cellStyle name="20% - Акцент1 6 9" xfId="3548"/>
    <cellStyle name="20% - Акцент1 60" xfId="7125"/>
    <cellStyle name="20% - Акцент1 61" xfId="7126"/>
    <cellStyle name="20% - Акцент1 62" xfId="7127"/>
    <cellStyle name="20% - Акцент1 63" xfId="7128"/>
    <cellStyle name="20% - Акцент1 64" xfId="7129"/>
    <cellStyle name="20% - Акцент1 65" xfId="7130"/>
    <cellStyle name="20% - Акцент1 66" xfId="7610"/>
    <cellStyle name="20% - Акцент1 67" xfId="7620"/>
    <cellStyle name="20% - Акцент1 68" xfId="7639"/>
    <cellStyle name="20% - Акцент1 69" xfId="7649"/>
    <cellStyle name="20% - Акцент1 7" xfId="125"/>
    <cellStyle name="20% — акцент1 7" xfId="2914"/>
    <cellStyle name="20% - Акцент1 7 10" xfId="5317"/>
    <cellStyle name="20% - Акцент1 7 11" xfId="5826"/>
    <cellStyle name="20% - Акцент1 7 2" xfId="254"/>
    <cellStyle name="20% — акцент1 7 2" xfId="4989"/>
    <cellStyle name="20% - Акцент1 7 2 2" xfId="2268"/>
    <cellStyle name="20% - Акцент1 7 2 2 2" xfId="4343"/>
    <cellStyle name="20% - Акцент1 7 2 3" xfId="1432"/>
    <cellStyle name="20% - Акцент1 7 2 3 2" xfId="6316"/>
    <cellStyle name="20% - Акцент1 7 2 4" xfId="3324"/>
    <cellStyle name="20% - Акцент1 7 2 5" xfId="3112"/>
    <cellStyle name="20% - Акцент1 7 2 6" xfId="5690"/>
    <cellStyle name="20% - Акцент1 7 2 7" xfId="5890"/>
    <cellStyle name="20% - Акцент1 7 3" xfId="853"/>
    <cellStyle name="20% — акцент1 7 3" xfId="5695"/>
    <cellStyle name="20% - Акцент1 7 3 2" xfId="2526"/>
    <cellStyle name="20% - Акцент1 7 3 2 2" xfId="4601"/>
    <cellStyle name="20% - Акцент1 7 3 3" xfId="1690"/>
    <cellStyle name="20% - Акцент1 7 3 3 2" xfId="6574"/>
    <cellStyle name="20% - Акцент1 7 3 4" xfId="3764"/>
    <cellStyle name="20% - Акцент1 7 3 5" xfId="5386"/>
    <cellStyle name="20% - Акцент1 7 3 6" xfId="6018"/>
    <cellStyle name="20% - Акцент1 7 4" xfId="1073"/>
    <cellStyle name="20% — акцент1 7 4" xfId="5742"/>
    <cellStyle name="20% - Акцент1 7 4 2" xfId="2746"/>
    <cellStyle name="20% - Акцент1 7 4 2 2" xfId="4821"/>
    <cellStyle name="20% - Акцент1 7 4 3" xfId="1910"/>
    <cellStyle name="20% - Акцент1 7 4 3 2" xfId="6794"/>
    <cellStyle name="20% - Акцент1 7 4 4" xfId="3984"/>
    <cellStyle name="20% - Акцент1 7 4 5" xfId="6090"/>
    <cellStyle name="20% - Акцент1 7 5" xfId="2145"/>
    <cellStyle name="20% — акцент1 7 5" xfId="7046"/>
    <cellStyle name="20% - Акцент1 7 5 2" xfId="4220"/>
    <cellStyle name="20% - Акцент1 7 6" xfId="2992"/>
    <cellStyle name="20% - Акцент1 7 6 2" xfId="5067"/>
    <cellStyle name="20% - Акцент1 7 7" xfId="1309"/>
    <cellStyle name="20% - Акцент1 7 7 2" xfId="6193"/>
    <cellStyle name="20% - Акцент1 7 8" xfId="3199"/>
    <cellStyle name="20% - Акцент1 7 9" xfId="3536"/>
    <cellStyle name="20% - Акцент1 70" xfId="7661"/>
    <cellStyle name="20% - Акцент1 71" xfId="7673"/>
    <cellStyle name="20% - Акцент1 72" xfId="7684"/>
    <cellStyle name="20% - Акцент1 73" xfId="7695"/>
    <cellStyle name="20% - Акцент1 74" xfId="7699"/>
    <cellStyle name="20% - Акцент1 75" xfId="7719"/>
    <cellStyle name="20% - Акцент1 76" xfId="7730"/>
    <cellStyle name="20% - Акцент1 77" xfId="7745"/>
    <cellStyle name="20% - Акцент1 78" xfId="7756"/>
    <cellStyle name="20% - Акцент1 79" xfId="7767"/>
    <cellStyle name="20% - Акцент1 8" xfId="139"/>
    <cellStyle name="20% — акцент1 8" xfId="1231"/>
    <cellStyle name="20% - Акцент1 8 10" xfId="5603"/>
    <cellStyle name="20% - Акцент1 8 11" xfId="5838"/>
    <cellStyle name="20% - Акцент1 8 2" xfId="255"/>
    <cellStyle name="20% — акцент1 8 2" xfId="6115"/>
    <cellStyle name="20% - Акцент1 8 2 2" xfId="2269"/>
    <cellStyle name="20% - Акцент1 8 2 2 2" xfId="4344"/>
    <cellStyle name="20% - Акцент1 8 2 3" xfId="1433"/>
    <cellStyle name="20% - Акцент1 8 2 3 2" xfId="6317"/>
    <cellStyle name="20% - Акцент1 8 2 4" xfId="3325"/>
    <cellStyle name="20% - Акцент1 8 3" xfId="866"/>
    <cellStyle name="20% - Акцент1 8 3 2" xfId="2539"/>
    <cellStyle name="20% - Акцент1 8 3 2 2" xfId="4614"/>
    <cellStyle name="20% - Акцент1 8 3 3" xfId="1703"/>
    <cellStyle name="20% - Акцент1 8 3 3 2" xfId="6587"/>
    <cellStyle name="20% - Акцент1 8 3 4" xfId="3777"/>
    <cellStyle name="20% - Акцент1 8 4" xfId="1086"/>
    <cellStyle name="20% - Акцент1 8 4 2" xfId="2759"/>
    <cellStyle name="20% - Акцент1 8 4 2 2" xfId="4834"/>
    <cellStyle name="20% - Акцент1 8 4 3" xfId="1923"/>
    <cellStyle name="20% - Акцент1 8 4 3 2" xfId="6807"/>
    <cellStyle name="20% - Акцент1 8 4 4" xfId="3997"/>
    <cellStyle name="20% - Акцент1 8 5" xfId="2158"/>
    <cellStyle name="20% - Акцент1 8 5 2" xfId="4233"/>
    <cellStyle name="20% - Акцент1 8 6" xfId="3005"/>
    <cellStyle name="20% - Акцент1 8 6 2" xfId="5080"/>
    <cellStyle name="20% - Акцент1 8 7" xfId="1322"/>
    <cellStyle name="20% - Акцент1 8 7 2" xfId="6206"/>
    <cellStyle name="20% - Акцент1 8 8" xfId="3212"/>
    <cellStyle name="20% - Акцент1 8 9" xfId="3524"/>
    <cellStyle name="20% - Акцент1 80" xfId="7780"/>
    <cellStyle name="20% - Акцент1 81" xfId="7790"/>
    <cellStyle name="20% - Акцент1 82" xfId="7805"/>
    <cellStyle name="20% - Акцент1 83" xfId="7816"/>
    <cellStyle name="20% - Акцент1 84" xfId="7829"/>
    <cellStyle name="20% - Акцент1 85" xfId="7839"/>
    <cellStyle name="20% - Акцент1 86" xfId="7854"/>
    <cellStyle name="20% - Акцент1 87" xfId="7865"/>
    <cellStyle name="20% - Акцент1 88" xfId="7878"/>
    <cellStyle name="20% - Акцент1 89" xfId="7888"/>
    <cellStyle name="20% - Акцент1 9" xfId="152"/>
    <cellStyle name="20% — акцент1 9" xfId="3115"/>
    <cellStyle name="20% - Акцент1 9 10" xfId="5249"/>
    <cellStyle name="20% - Акцент1 9 11" xfId="5850"/>
    <cellStyle name="20% - Акцент1 9 2" xfId="256"/>
    <cellStyle name="20% - Акцент1 9 2 2" xfId="2270"/>
    <cellStyle name="20% - Акцент1 9 2 2 2" xfId="4345"/>
    <cellStyle name="20% - Акцент1 9 2 3" xfId="1434"/>
    <cellStyle name="20% - Акцент1 9 2 3 2" xfId="6318"/>
    <cellStyle name="20% - Акцент1 9 2 4" xfId="3326"/>
    <cellStyle name="20% - Акцент1 9 3" xfId="879"/>
    <cellStyle name="20% - Акцент1 9 3 2" xfId="2552"/>
    <cellStyle name="20% - Акцент1 9 3 2 2" xfId="4627"/>
    <cellStyle name="20% - Акцент1 9 3 3" xfId="1716"/>
    <cellStyle name="20% - Акцент1 9 3 3 2" xfId="6600"/>
    <cellStyle name="20% - Акцент1 9 3 4" xfId="3790"/>
    <cellStyle name="20% - Акцент1 9 4" xfId="1099"/>
    <cellStyle name="20% - Акцент1 9 4 2" xfId="2772"/>
    <cellStyle name="20% - Акцент1 9 4 2 2" xfId="4847"/>
    <cellStyle name="20% - Акцент1 9 4 3" xfId="1936"/>
    <cellStyle name="20% - Акцент1 9 4 3 2" xfId="6820"/>
    <cellStyle name="20% - Акцент1 9 4 4" xfId="4010"/>
    <cellStyle name="20% - Акцент1 9 5" xfId="2171"/>
    <cellStyle name="20% - Акцент1 9 5 2" xfId="4246"/>
    <cellStyle name="20% - Акцент1 9 6" xfId="3018"/>
    <cellStyle name="20% - Акцент1 9 6 2" xfId="5093"/>
    <cellStyle name="20% - Акцент1 9 7" xfId="1335"/>
    <cellStyle name="20% - Акцент1 9 7 2" xfId="6219"/>
    <cellStyle name="20% - Акцент1 9 8" xfId="3225"/>
    <cellStyle name="20% - Акцент1 9 9" xfId="3512"/>
    <cellStyle name="20% - Акцент1 90" xfId="7903"/>
    <cellStyle name="20% - Акцент1 91" xfId="7914"/>
    <cellStyle name="20% - Акцент1 92" xfId="7927"/>
    <cellStyle name="20% - Акцент1 93" xfId="7937"/>
    <cellStyle name="20% - Акцент1 94" xfId="7952"/>
    <cellStyle name="20% - Акцент1 95" xfId="7963"/>
    <cellStyle name="20% - Акцент1 96" xfId="7976"/>
    <cellStyle name="20% - Акцент1 97" xfId="7985"/>
    <cellStyle name="20% - Акцент1 98" xfId="8000"/>
    <cellStyle name="20% - Акцент1 99" xfId="8013"/>
    <cellStyle name="20% — акцент2" xfId="23" builtinId="34" customBuiltin="1"/>
    <cellStyle name="20% - Акцент2 10" xfId="167"/>
    <cellStyle name="20% — акцент2 10" xfId="3618"/>
    <cellStyle name="20% - Акцент2 10 10" xfId="5864"/>
    <cellStyle name="20% - Акцент2 10 2" xfId="257"/>
    <cellStyle name="20% - Акцент2 10 2 2" xfId="2271"/>
    <cellStyle name="20% - Акцент2 10 2 2 2" xfId="4346"/>
    <cellStyle name="20% - Акцент2 10 2 3" xfId="1435"/>
    <cellStyle name="20% - Акцент2 10 2 3 2" xfId="6319"/>
    <cellStyle name="20% - Акцент2 10 2 4" xfId="3327"/>
    <cellStyle name="20% - Акцент2 10 3" xfId="894"/>
    <cellStyle name="20% - Акцент2 10 3 2" xfId="2567"/>
    <cellStyle name="20% - Акцент2 10 3 2 2" xfId="4642"/>
    <cellStyle name="20% - Акцент2 10 3 3" xfId="1731"/>
    <cellStyle name="20% - Акцент2 10 3 3 2" xfId="6615"/>
    <cellStyle name="20% - Акцент2 10 3 4" xfId="3805"/>
    <cellStyle name="20% - Акцент2 10 4" xfId="1114"/>
    <cellStyle name="20% - Акцент2 10 4 2" xfId="2787"/>
    <cellStyle name="20% - Акцент2 10 4 2 2" xfId="4862"/>
    <cellStyle name="20% - Акцент2 10 4 3" xfId="1951"/>
    <cellStyle name="20% - Акцент2 10 4 3 2" xfId="6835"/>
    <cellStyle name="20% - Акцент2 10 4 4" xfId="4025"/>
    <cellStyle name="20% - Акцент2 10 5" xfId="2186"/>
    <cellStyle name="20% - Акцент2 10 5 2" xfId="4261"/>
    <cellStyle name="20% - Акцент2 10 6" xfId="3033"/>
    <cellStyle name="20% - Акцент2 10 6 2" xfId="5108"/>
    <cellStyle name="20% - Акцент2 10 7" xfId="1350"/>
    <cellStyle name="20% - Акцент2 10 7 2" xfId="6234"/>
    <cellStyle name="20% - Акцент2 10 8" xfId="3240"/>
    <cellStyle name="20% - Акцент2 10 9" xfId="5238"/>
    <cellStyle name="20% - Акцент2 100" xfId="8033"/>
    <cellStyle name="20% - Акцент2 101" xfId="8027"/>
    <cellStyle name="20% - Акцент2 102" xfId="8042"/>
    <cellStyle name="20% - Акцент2 103" xfId="8065"/>
    <cellStyle name="20% - Акцент2 104" xfId="8081"/>
    <cellStyle name="20% - Акцент2 105" xfId="8075"/>
    <cellStyle name="20% - Акцент2 106" xfId="8103"/>
    <cellStyle name="20% - Акцент2 107" xfId="8119"/>
    <cellStyle name="20% - Акцент2 108" xfId="8113"/>
    <cellStyle name="20% - Акцент2 109" xfId="8128"/>
    <cellStyle name="20% - Акцент2 11" xfId="180"/>
    <cellStyle name="20% — акцент2 11" xfId="5305"/>
    <cellStyle name="20% - Акцент2 11 2" xfId="258"/>
    <cellStyle name="20% - Акцент2 11 2 2" xfId="2272"/>
    <cellStyle name="20% - Акцент2 11 2 2 2" xfId="4347"/>
    <cellStyle name="20% - Акцент2 11 2 3" xfId="1436"/>
    <cellStyle name="20% - Акцент2 11 2 3 2" xfId="6320"/>
    <cellStyle name="20% - Акцент2 11 2 4" xfId="3328"/>
    <cellStyle name="20% - Акцент2 11 3" xfId="907"/>
    <cellStyle name="20% - Акцент2 11 3 2" xfId="2580"/>
    <cellStyle name="20% - Акцент2 11 3 2 2" xfId="4655"/>
    <cellStyle name="20% - Акцент2 11 3 3" xfId="1744"/>
    <cellStyle name="20% - Акцент2 11 3 3 2" xfId="6628"/>
    <cellStyle name="20% - Акцент2 11 3 4" xfId="3818"/>
    <cellStyle name="20% - Акцент2 11 4" xfId="1127"/>
    <cellStyle name="20% - Акцент2 11 4 2" xfId="2800"/>
    <cellStyle name="20% - Акцент2 11 4 2 2" xfId="4875"/>
    <cellStyle name="20% - Акцент2 11 4 3" xfId="1964"/>
    <cellStyle name="20% - Акцент2 11 4 3 2" xfId="6848"/>
    <cellStyle name="20% - Акцент2 11 4 4" xfId="4038"/>
    <cellStyle name="20% - Акцент2 11 5" xfId="2199"/>
    <cellStyle name="20% - Акцент2 11 5 2" xfId="4274"/>
    <cellStyle name="20% - Акцент2 11 6" xfId="3046"/>
    <cellStyle name="20% - Акцент2 11 6 2" xfId="5121"/>
    <cellStyle name="20% - Акцент2 11 7" xfId="1363"/>
    <cellStyle name="20% - Акцент2 11 7 2" xfId="6247"/>
    <cellStyle name="20% - Акцент2 11 8" xfId="3253"/>
    <cellStyle name="20% - Акцент2 11 9" xfId="5876"/>
    <cellStyle name="20% - Акцент2 110" xfId="8152"/>
    <cellStyle name="20% - Акцент2 111" xfId="8169"/>
    <cellStyle name="20% - Акцент2 112" xfId="8163"/>
    <cellStyle name="20% - Акцент2 113" xfId="8179"/>
    <cellStyle name="20% - Акцент2 114" xfId="8190"/>
    <cellStyle name="20% - Акцент2 115" xfId="8201"/>
    <cellStyle name="20% - Акцент2 116" xfId="8224"/>
    <cellStyle name="20% - Акцент2 117" xfId="8240"/>
    <cellStyle name="20% - Акцент2 118" xfId="8234"/>
    <cellStyle name="20% - Акцент2 119" xfId="8262"/>
    <cellStyle name="20% - Акцент2 12" xfId="193"/>
    <cellStyle name="20% — акцент2 12" xfId="5756"/>
    <cellStyle name="20% - Акцент2 12 2" xfId="259"/>
    <cellStyle name="20% - Акцент2 12 2 2" xfId="2273"/>
    <cellStyle name="20% - Акцент2 12 2 2 2" xfId="4348"/>
    <cellStyle name="20% - Акцент2 12 2 3" xfId="1437"/>
    <cellStyle name="20% - Акцент2 12 2 3 2" xfId="6321"/>
    <cellStyle name="20% - Акцент2 12 2 4" xfId="3329"/>
    <cellStyle name="20% - Акцент2 12 3" xfId="920"/>
    <cellStyle name="20% - Акцент2 12 3 2" xfId="2593"/>
    <cellStyle name="20% - Акцент2 12 3 2 2" xfId="4668"/>
    <cellStyle name="20% - Акцент2 12 3 3" xfId="1757"/>
    <cellStyle name="20% - Акцент2 12 3 3 2" xfId="6641"/>
    <cellStyle name="20% - Акцент2 12 3 4" xfId="3831"/>
    <cellStyle name="20% - Акцент2 12 4" xfId="1140"/>
    <cellStyle name="20% - Акцент2 12 4 2" xfId="2813"/>
    <cellStyle name="20% - Акцент2 12 4 2 2" xfId="4888"/>
    <cellStyle name="20% - Акцент2 12 4 3" xfId="1977"/>
    <cellStyle name="20% - Акцент2 12 4 3 2" xfId="6861"/>
    <cellStyle name="20% - Акцент2 12 4 4" xfId="4051"/>
    <cellStyle name="20% - Акцент2 12 5" xfId="2212"/>
    <cellStyle name="20% - Акцент2 12 5 2" xfId="4287"/>
    <cellStyle name="20% - Акцент2 12 6" xfId="3059"/>
    <cellStyle name="20% - Акцент2 12 6 2" xfId="5134"/>
    <cellStyle name="20% - Акцент2 12 7" xfId="1376"/>
    <cellStyle name="20% - Акцент2 12 7 2" xfId="6260"/>
    <cellStyle name="20% - Акцент2 12 8" xfId="3266"/>
    <cellStyle name="20% - Акцент2 120" xfId="8279"/>
    <cellStyle name="20% - Акцент2 121" xfId="8273"/>
    <cellStyle name="20% - Акцент2 122" xfId="8302"/>
    <cellStyle name="20% - Акцент2 123" xfId="8296"/>
    <cellStyle name="20% - Акцент2 124" xfId="8311"/>
    <cellStyle name="20% - Акцент2 125" xfId="8334"/>
    <cellStyle name="20% - Акцент2 126" xfId="8350"/>
    <cellStyle name="20% - Акцент2 127" xfId="8344"/>
    <cellStyle name="20% - Акцент2 128" xfId="8371"/>
    <cellStyle name="20% - Акцент2 129" xfId="8387"/>
    <cellStyle name="20% - Акцент2 13" xfId="206"/>
    <cellStyle name="20% - Акцент2 13 2" xfId="933"/>
    <cellStyle name="20% - Акцент2 13 2 2" xfId="2606"/>
    <cellStyle name="20% - Акцент2 13 2 2 2" xfId="4681"/>
    <cellStyle name="20% - Акцент2 13 2 3" xfId="1770"/>
    <cellStyle name="20% - Акцент2 13 2 3 2" xfId="6654"/>
    <cellStyle name="20% - Акцент2 13 2 4" xfId="3844"/>
    <cellStyle name="20% - Акцент2 13 3" xfId="1153"/>
    <cellStyle name="20% - Акцент2 13 3 2" xfId="2826"/>
    <cellStyle name="20% - Акцент2 13 3 2 2" xfId="4901"/>
    <cellStyle name="20% - Акцент2 13 3 3" xfId="1990"/>
    <cellStyle name="20% - Акцент2 13 3 3 2" xfId="6874"/>
    <cellStyle name="20% - Акцент2 13 3 4" xfId="4064"/>
    <cellStyle name="20% - Акцент2 13 4" xfId="2225"/>
    <cellStyle name="20% - Акцент2 13 4 2" xfId="4300"/>
    <cellStyle name="20% - Акцент2 13 5" xfId="3072"/>
    <cellStyle name="20% - Акцент2 13 5 2" xfId="5147"/>
    <cellStyle name="20% - Акцент2 13 6" xfId="1389"/>
    <cellStyle name="20% - Акцент2 13 6 2" xfId="6273"/>
    <cellStyle name="20% - Акцент2 13 7" xfId="3279"/>
    <cellStyle name="20% - Акцент2 130" xfId="8381"/>
    <cellStyle name="20% - Акцент2 131" xfId="8408"/>
    <cellStyle name="20% - Акцент2 132" xfId="8424"/>
    <cellStyle name="20% - Акцент2 133" xfId="8418"/>
    <cellStyle name="20% - Акцент2 134" xfId="8445"/>
    <cellStyle name="20% - Акцент2 135" xfId="8461"/>
    <cellStyle name="20% - Акцент2 136" xfId="8455"/>
    <cellStyle name="20% - Акцент2 137" xfId="8482"/>
    <cellStyle name="20% - Акцент2 138" xfId="8478"/>
    <cellStyle name="20% - Акцент2 139" xfId="8496"/>
    <cellStyle name="20% - Акцент2 14" xfId="219"/>
    <cellStyle name="20% - Акцент2 14 2" xfId="946"/>
    <cellStyle name="20% - Акцент2 14 2 2" xfId="2619"/>
    <cellStyle name="20% - Акцент2 14 2 2 2" xfId="4694"/>
    <cellStyle name="20% - Акцент2 14 2 3" xfId="1783"/>
    <cellStyle name="20% - Акцент2 14 2 3 2" xfId="6667"/>
    <cellStyle name="20% - Акцент2 14 2 4" xfId="3857"/>
    <cellStyle name="20% - Акцент2 14 3" xfId="1166"/>
    <cellStyle name="20% - Акцент2 14 3 2" xfId="2839"/>
    <cellStyle name="20% - Акцент2 14 3 2 2" xfId="4914"/>
    <cellStyle name="20% - Акцент2 14 3 3" xfId="2003"/>
    <cellStyle name="20% - Акцент2 14 3 3 2" xfId="6887"/>
    <cellStyle name="20% - Акцент2 14 3 4" xfId="4077"/>
    <cellStyle name="20% - Акцент2 14 4" xfId="2238"/>
    <cellStyle name="20% - Акцент2 14 4 2" xfId="4313"/>
    <cellStyle name="20% - Акцент2 14 5" xfId="3085"/>
    <cellStyle name="20% - Акцент2 14 5 2" xfId="5160"/>
    <cellStyle name="20% - Акцент2 14 6" xfId="1402"/>
    <cellStyle name="20% - Акцент2 14 6 2" xfId="6286"/>
    <cellStyle name="20% - Акцент2 14 7" xfId="3292"/>
    <cellStyle name="20% - Акцент2 140" xfId="8507"/>
    <cellStyle name="20% - Акцент2 141" xfId="8530"/>
    <cellStyle name="20% - Акцент2 142" xfId="8546"/>
    <cellStyle name="20% - Акцент2 143" xfId="8540"/>
    <cellStyle name="20% - Акцент2 144" xfId="8567"/>
    <cellStyle name="20% - Акцент2 145" xfId="8583"/>
    <cellStyle name="20% - Акцент2 146" xfId="8577"/>
    <cellStyle name="20% - Акцент2 147" xfId="8604"/>
    <cellStyle name="20% - Акцент2 148" xfId="8620"/>
    <cellStyle name="20% - Акцент2 149" xfId="8614"/>
    <cellStyle name="20% - Акцент2 15" xfId="232"/>
    <cellStyle name="20% - Акцент2 15 2" xfId="959"/>
    <cellStyle name="20% - Акцент2 15 2 2" xfId="2632"/>
    <cellStyle name="20% - Акцент2 15 2 2 2" xfId="4707"/>
    <cellStyle name="20% - Акцент2 15 2 3" xfId="1796"/>
    <cellStyle name="20% - Акцент2 15 2 3 2" xfId="6680"/>
    <cellStyle name="20% - Акцент2 15 2 4" xfId="3870"/>
    <cellStyle name="20% - Акцент2 15 3" xfId="1179"/>
    <cellStyle name="20% - Акцент2 15 3 2" xfId="2852"/>
    <cellStyle name="20% - Акцент2 15 3 2 2" xfId="4927"/>
    <cellStyle name="20% - Акцент2 15 3 3" xfId="2016"/>
    <cellStyle name="20% - Акцент2 15 3 3 2" xfId="6900"/>
    <cellStyle name="20% - Акцент2 15 3 4" xfId="4090"/>
    <cellStyle name="20% - Акцент2 15 4" xfId="2251"/>
    <cellStyle name="20% - Акцент2 15 4 2" xfId="4326"/>
    <cellStyle name="20% - Акцент2 15 5" xfId="1415"/>
    <cellStyle name="20% - Акцент2 15 5 2" xfId="6299"/>
    <cellStyle name="20% - Акцент2 15 6" xfId="3305"/>
    <cellStyle name="20% - Акцент2 150" xfId="8641"/>
    <cellStyle name="20% - Акцент2 151" xfId="8657"/>
    <cellStyle name="20% - Акцент2 152" xfId="8651"/>
    <cellStyle name="20% - Акцент2 153" xfId="8678"/>
    <cellStyle name="20% - Акцент2 154" xfId="8694"/>
    <cellStyle name="20% - Акцент2 155" xfId="8688"/>
    <cellStyle name="20% - Акцент2 156" xfId="8715"/>
    <cellStyle name="20% - Акцент2 157" xfId="8711"/>
    <cellStyle name="20% - Акцент2 158" xfId="8730"/>
    <cellStyle name="20% - Акцент2 159" xfId="8742"/>
    <cellStyle name="20% - Акцент2 16" xfId="713"/>
    <cellStyle name="20% - Акцент2 16 2" xfId="972"/>
    <cellStyle name="20% - Акцент2 16 2 2" xfId="2645"/>
    <cellStyle name="20% - Акцент2 16 2 2 2" xfId="4720"/>
    <cellStyle name="20% - Акцент2 16 2 3" xfId="1809"/>
    <cellStyle name="20% - Акцент2 16 2 3 2" xfId="6693"/>
    <cellStyle name="20% - Акцент2 16 2 4" xfId="3883"/>
    <cellStyle name="20% - Акцент2 16 3" xfId="1180"/>
    <cellStyle name="20% - Акцент2 16 3 2" xfId="2853"/>
    <cellStyle name="20% - Акцент2 16 3 2 2" xfId="4928"/>
    <cellStyle name="20% - Акцент2 16 3 3" xfId="2017"/>
    <cellStyle name="20% - Акцент2 16 3 3 2" xfId="6901"/>
    <cellStyle name="20% - Акцент2 16 3 4" xfId="4091"/>
    <cellStyle name="20% - Акцент2 16 4" xfId="2386"/>
    <cellStyle name="20% - Акцент2 16 4 2" xfId="4461"/>
    <cellStyle name="20% - Акцент2 16 5" xfId="1550"/>
    <cellStyle name="20% - Акцент2 16 5 2" xfId="6434"/>
    <cellStyle name="20% - Акцент2 16 6" xfId="3624"/>
    <cellStyle name="20% - Акцент2 160" xfId="8754"/>
    <cellStyle name="20% - Акцент2 161" xfId="8766"/>
    <cellStyle name="20% - Акцент2 162" xfId="8778"/>
    <cellStyle name="20% - Акцент2 163" xfId="8789"/>
    <cellStyle name="20% - Акцент2 164" xfId="8800"/>
    <cellStyle name="20% - Акцент2 165" xfId="8823"/>
    <cellStyle name="20% - Акцент2 166" xfId="8839"/>
    <cellStyle name="20% - Акцент2 167" xfId="8833"/>
    <cellStyle name="20% - Акцент2 168" xfId="8860"/>
    <cellStyle name="20% - Акцент2 169" xfId="8876"/>
    <cellStyle name="20% - Акцент2 17" xfId="726"/>
    <cellStyle name="20% - Акцент2 17 2" xfId="1181"/>
    <cellStyle name="20% - Акцент2 17 2 2" xfId="2854"/>
    <cellStyle name="20% - Акцент2 17 2 2 2" xfId="4929"/>
    <cellStyle name="20% - Акцент2 17 2 3" xfId="2018"/>
    <cellStyle name="20% - Акцент2 17 2 3 2" xfId="6902"/>
    <cellStyle name="20% - Акцент2 17 2 4" xfId="4092"/>
    <cellStyle name="20% - Акцент2 17 3" xfId="2399"/>
    <cellStyle name="20% - Акцент2 17 3 2" xfId="4474"/>
    <cellStyle name="20% - Акцент2 17 4" xfId="1563"/>
    <cellStyle name="20% - Акцент2 17 4 2" xfId="6447"/>
    <cellStyle name="20% - Акцент2 17 5" xfId="3637"/>
    <cellStyle name="20% - Акцент2 170" xfId="8870"/>
    <cellStyle name="20% - Акцент2 171" xfId="8897"/>
    <cellStyle name="20% - Акцент2 172" xfId="8893"/>
    <cellStyle name="20% - Акцент2 173" xfId="8910"/>
    <cellStyle name="20% - Акцент2 174" xfId="8935"/>
    <cellStyle name="20% - Акцент2 175" xfId="8952"/>
    <cellStyle name="20% - Акцент2 176" xfId="8946"/>
    <cellStyle name="20% - Акцент2 177" xfId="8975"/>
    <cellStyle name="20% - Акцент2 178" xfId="8969"/>
    <cellStyle name="20% - Акцент2 179" xfId="8985"/>
    <cellStyle name="20% - Акцент2 18" xfId="739"/>
    <cellStyle name="20% - Акцент2 18 2" xfId="2412"/>
    <cellStyle name="20% - Акцент2 18 2 2" xfId="4487"/>
    <cellStyle name="20% - Акцент2 18 3" xfId="1576"/>
    <cellStyle name="20% - Акцент2 18 3 2" xfId="6460"/>
    <cellStyle name="20% - Акцент2 18 4" xfId="3650"/>
    <cellStyle name="20% - Акцент2 180" xfId="8995"/>
    <cellStyle name="20% - Акцент2 181" xfId="8996"/>
    <cellStyle name="20% - Акцент2 182" xfId="9020"/>
    <cellStyle name="20% - Акцент2 183" xfId="9045"/>
    <cellStyle name="20% - Акцент2 184" xfId="9062"/>
    <cellStyle name="20% - Акцент2 185" xfId="9056"/>
    <cellStyle name="20% - Акцент2 186" xfId="9072"/>
    <cellStyle name="20% - Акцент2 187" xfId="9083"/>
    <cellStyle name="20% - Акцент2 188" xfId="9094"/>
    <cellStyle name="20% - Акцент2 189" xfId="9119"/>
    <cellStyle name="20% - Акцент2 19" xfId="752"/>
    <cellStyle name="20% - Акцент2 19 2" xfId="2425"/>
    <cellStyle name="20% - Акцент2 19 2 2" xfId="4500"/>
    <cellStyle name="20% - Акцент2 19 3" xfId="1589"/>
    <cellStyle name="20% - Акцент2 19 3 2" xfId="6473"/>
    <cellStyle name="20% - Акцент2 19 4" xfId="3663"/>
    <cellStyle name="20% - Акцент2 190" xfId="9136"/>
    <cellStyle name="20% - Акцент2 191" xfId="9130"/>
    <cellStyle name="20% - Акцент2 192" xfId="9146"/>
    <cellStyle name="20% - Акцент2 193" xfId="9125"/>
    <cellStyle name="20% - Акцент2 194" xfId="9114"/>
    <cellStyle name="20% - Акцент2 195" xfId="9182"/>
    <cellStyle name="20% - Акцент2 196" xfId="9194"/>
    <cellStyle name="20% - Акцент2 197" xfId="9219"/>
    <cellStyle name="20% - Акцент2 198" xfId="9213"/>
    <cellStyle name="20% - Акцент2 199" xfId="9228"/>
    <cellStyle name="20% - Акцент2 2" xfId="57"/>
    <cellStyle name="20% — акцент2 2" xfId="773"/>
    <cellStyle name="20% - Акцент2 2 10" xfId="2082"/>
    <cellStyle name="20% - Акцент2 2 10 2" xfId="4157"/>
    <cellStyle name="20% - Акцент2 2 11" xfId="2929"/>
    <cellStyle name="20% - Акцент2 2 11 2" xfId="5004"/>
    <cellStyle name="20% - Акцент2 2 12" xfId="1246"/>
    <cellStyle name="20% - Акцент2 2 12 2" xfId="6130"/>
    <cellStyle name="20% - Акцент2 2 13" xfId="3136"/>
    <cellStyle name="20% - Акцент2 2 14" xfId="3603"/>
    <cellStyle name="20% - Акцент2 2 15" xfId="5297"/>
    <cellStyle name="20% - Акцент2 2 16" xfId="5768"/>
    <cellStyle name="20% - Акцент2 2 2" xfId="260"/>
    <cellStyle name="20% — акцент2 2 2" xfId="2446"/>
    <cellStyle name="20% — акцент2 2 2 2" xfId="4521"/>
    <cellStyle name="20% - Акцент2 2 3" xfId="261"/>
    <cellStyle name="20% — акцент2 2 3" xfId="1610"/>
    <cellStyle name="20% — акцент2 2 3 2" xfId="6494"/>
    <cellStyle name="20% - Акцент2 2 4" xfId="262"/>
    <cellStyle name="20% — акцент2 2 4" xfId="3684"/>
    <cellStyle name="20% - Акцент2 2 5" xfId="263"/>
    <cellStyle name="20% — акцент2 2 5" xfId="5330"/>
    <cellStyle name="20% - Акцент2 2 6" xfId="264"/>
    <cellStyle name="20% — акцент2 2 6" xfId="5687"/>
    <cellStyle name="20% - Акцент2 2 7" xfId="790"/>
    <cellStyle name="20% — акцент2 2 7" xfId="5956"/>
    <cellStyle name="20% - Акцент2 2 7 2" xfId="2463"/>
    <cellStyle name="20% - Акцент2 2 7 2 2" xfId="4538"/>
    <cellStyle name="20% - Акцент2 2 7 3" xfId="1627"/>
    <cellStyle name="20% - Акцент2 2 7 3 2" xfId="6511"/>
    <cellStyle name="20% - Акцент2 2 7 4" xfId="3701"/>
    <cellStyle name="20% - Акцент2 2 8" xfId="984"/>
    <cellStyle name="20% - Акцент2 2 8 2" xfId="2657"/>
    <cellStyle name="20% - Акцент2 2 8 2 2" xfId="4732"/>
    <cellStyle name="20% - Акцент2 2 8 3" xfId="1821"/>
    <cellStyle name="20% - Акцент2 2 8 3 2" xfId="6705"/>
    <cellStyle name="20% - Акцент2 2 8 4" xfId="3895"/>
    <cellStyle name="20% - Акцент2 2 9" xfId="1010"/>
    <cellStyle name="20% - Акцент2 2 9 2" xfId="2683"/>
    <cellStyle name="20% - Акцент2 2 9 2 2" xfId="4758"/>
    <cellStyle name="20% - Акцент2 2 9 3" xfId="1847"/>
    <cellStyle name="20% - Акцент2 2 9 3 2" xfId="6731"/>
    <cellStyle name="20% - Акцент2 2 9 4" xfId="3921"/>
    <cellStyle name="20% - Акцент2 20" xfId="2891"/>
    <cellStyle name="20% - Акцент2 20 2" xfId="4966"/>
    <cellStyle name="20% - Акцент2 200" xfId="9239"/>
    <cellStyle name="20% - Акцент2 21" xfId="2903"/>
    <cellStyle name="20% - Акцент2 21 2" xfId="4978"/>
    <cellStyle name="20% - Акцент2 22" xfId="3098"/>
    <cellStyle name="20% - Акцент2 22 2" xfId="5173"/>
    <cellStyle name="20% - Акцент2 23" xfId="7131"/>
    <cellStyle name="20% - Акцент2 24" xfId="7132"/>
    <cellStyle name="20% - Акцент2 25" xfId="7133"/>
    <cellStyle name="20% - Акцент2 26" xfId="7134"/>
    <cellStyle name="20% - Акцент2 27" xfId="7135"/>
    <cellStyle name="20% - Акцент2 28" xfId="7136"/>
    <cellStyle name="20% - Акцент2 29" xfId="7137"/>
    <cellStyle name="20% - Акцент2 3" xfId="71"/>
    <cellStyle name="20% — акцент2 3" xfId="762"/>
    <cellStyle name="20% - Акцент2 3 10" xfId="5515"/>
    <cellStyle name="20% - Акцент2 3 11" xfId="5780"/>
    <cellStyle name="20% - Акцент2 3 2" xfId="265"/>
    <cellStyle name="20% — акцент2 3 2" xfId="2435"/>
    <cellStyle name="20% - Акцент2 3 2 2" xfId="2274"/>
    <cellStyle name="20% — акцент2 3 2 2" xfId="4510"/>
    <cellStyle name="20% - Акцент2 3 2 2 2" xfId="4349"/>
    <cellStyle name="20% - Акцент2 3 2 2 3" xfId="5540"/>
    <cellStyle name="20% - Акцент2 3 2 2 4" xfId="5670"/>
    <cellStyle name="20% - Акцент2 3 2 2 5" xfId="7000"/>
    <cellStyle name="20% - Акцент2 3 2 3" xfId="1438"/>
    <cellStyle name="20% — акцент2 3 2 3" xfId="5587"/>
    <cellStyle name="20% - Акцент2 3 2 3 2" xfId="6322"/>
    <cellStyle name="20% - Акцент2 3 2 4" xfId="3333"/>
    <cellStyle name="20% — акцент2 3 2 4" xfId="5506"/>
    <cellStyle name="20% - Акцент2 3 2 5" xfId="3132"/>
    <cellStyle name="20% — акцент2 3 2 5" xfId="7022"/>
    <cellStyle name="20% - Акцент2 3 2 6" xfId="5225"/>
    <cellStyle name="20% - Акцент2 3 2 7" xfId="5891"/>
    <cellStyle name="20% - Акцент2 3 3" xfId="803"/>
    <cellStyle name="20% — акцент2 3 3" xfId="1599"/>
    <cellStyle name="20% - Акцент2 3 3 2" xfId="2476"/>
    <cellStyle name="20% — акцент2 3 3 2" xfId="6483"/>
    <cellStyle name="20% - Акцент2 3 3 2 2" xfId="4551"/>
    <cellStyle name="20% - Акцент2 3 3 3" xfId="1640"/>
    <cellStyle name="20% - Акцент2 3 3 3 2" xfId="6524"/>
    <cellStyle name="20% - Акцент2 3 3 4" xfId="3714"/>
    <cellStyle name="20% - Акцент2 3 3 5" xfId="5349"/>
    <cellStyle name="20% - Акцент2 3 3 6" xfId="5397"/>
    <cellStyle name="20% - Акцент2 3 3 7" xfId="5972"/>
    <cellStyle name="20% - Акцент2 3 4" xfId="1023"/>
    <cellStyle name="20% — акцент2 3 4" xfId="3673"/>
    <cellStyle name="20% - Акцент2 3 4 2" xfId="2696"/>
    <cellStyle name="20% - Акцент2 3 4 2 2" xfId="4771"/>
    <cellStyle name="20% - Акцент2 3 4 3" xfId="1860"/>
    <cellStyle name="20% - Акцент2 3 4 3 2" xfId="6744"/>
    <cellStyle name="20% - Акцент2 3 4 4" xfId="3934"/>
    <cellStyle name="20% - Акцент2 3 4 5" xfId="5427"/>
    <cellStyle name="20% - Акцент2 3 4 6" xfId="5685"/>
    <cellStyle name="20% - Акцент2 3 4 7" xfId="6044"/>
    <cellStyle name="20% - Акцент2 3 5" xfId="2095"/>
    <cellStyle name="20% — акцент2 3 5" xfId="5320"/>
    <cellStyle name="20% - Акцент2 3 5 2" xfId="4170"/>
    <cellStyle name="20% - Акцент2 3 5 3" xfId="5472"/>
    <cellStyle name="20% - Акцент2 3 5 4" xfId="6964"/>
    <cellStyle name="20% - Акцент2 3 6" xfId="2942"/>
    <cellStyle name="20% — акцент2 3 6" xfId="5708"/>
    <cellStyle name="20% - Акцент2 3 6 2" xfId="5017"/>
    <cellStyle name="20% - Акцент2 3 6 3" xfId="7060"/>
    <cellStyle name="20% - Акцент2 3 7" xfId="1259"/>
    <cellStyle name="20% — акцент2 3 7" xfId="5946"/>
    <cellStyle name="20% - Акцент2 3 7 2" xfId="6143"/>
    <cellStyle name="20% - Акцент2 3 8" xfId="3149"/>
    <cellStyle name="20% - Акцент2 3 9" xfId="3589"/>
    <cellStyle name="20% - Акцент2 30" xfId="7138"/>
    <cellStyle name="20% - Акцент2 31" xfId="7139"/>
    <cellStyle name="20% - Акцент2 32" xfId="7140"/>
    <cellStyle name="20% - Акцент2 33" xfId="7141"/>
    <cellStyle name="20% - Акцент2 34" xfId="7142"/>
    <cellStyle name="20% - Акцент2 35" xfId="7143"/>
    <cellStyle name="20% - Акцент2 36" xfId="7144"/>
    <cellStyle name="20% - Акцент2 37" xfId="7145"/>
    <cellStyle name="20% - Акцент2 38" xfId="7146"/>
    <cellStyle name="20% - Акцент2 39" xfId="7147"/>
    <cellStyle name="20% - Акцент2 4" xfId="85"/>
    <cellStyle name="20% — акцент2 4" xfId="997"/>
    <cellStyle name="20% - Акцент2 4 10" xfId="5280"/>
    <cellStyle name="20% - Акцент2 4 11" xfId="5792"/>
    <cellStyle name="20% - Акцент2 4 2" xfId="266"/>
    <cellStyle name="20% — акцент2 4 2" xfId="2670"/>
    <cellStyle name="20% - Акцент2 4 2 2" xfId="2275"/>
    <cellStyle name="20% — акцент2 4 2 2" xfId="4745"/>
    <cellStyle name="20% - Акцент2 4 2 2 2" xfId="4350"/>
    <cellStyle name="20% - Акцент2 4 2 2 3" xfId="5541"/>
    <cellStyle name="20% - Акцент2 4 2 2 4" xfId="5462"/>
    <cellStyle name="20% - Акцент2 4 2 2 5" xfId="7001"/>
    <cellStyle name="20% - Акцент2 4 2 3" xfId="1439"/>
    <cellStyle name="20% — акцент2 4 2 3" xfId="5640"/>
    <cellStyle name="20% - Акцент2 4 2 3 2" xfId="6323"/>
    <cellStyle name="20% - Акцент2 4 2 4" xfId="3334"/>
    <cellStyle name="20% — акцент2 4 2 4" xfId="5659"/>
    <cellStyle name="20% - Акцент2 4 2 5" xfId="3482"/>
    <cellStyle name="20% — акцент2 4 2 5" xfId="7036"/>
    <cellStyle name="20% - Акцент2 4 2 6" xfId="5533"/>
    <cellStyle name="20% - Акцент2 4 2 7" xfId="5892"/>
    <cellStyle name="20% - Акцент2 4 3" xfId="816"/>
    <cellStyle name="20% — акцент2 4 3" xfId="1834"/>
    <cellStyle name="20% - Акцент2 4 3 2" xfId="2489"/>
    <cellStyle name="20% — акцент2 4 3 2" xfId="6718"/>
    <cellStyle name="20% - Акцент2 4 3 2 2" xfId="4564"/>
    <cellStyle name="20% - Акцент2 4 3 3" xfId="1653"/>
    <cellStyle name="20% - Акцент2 4 3 3 2" xfId="6537"/>
    <cellStyle name="20% - Акцент2 4 3 4" xfId="3727"/>
    <cellStyle name="20% - Акцент2 4 3 5" xfId="5362"/>
    <cellStyle name="20% - Акцент2 4 3 6" xfId="5728"/>
    <cellStyle name="20% - Акцент2 4 3 7" xfId="5984"/>
    <cellStyle name="20% - Акцент2 4 4" xfId="1036"/>
    <cellStyle name="20% — акцент2 4 4" xfId="3908"/>
    <cellStyle name="20% - Акцент2 4 4 2" xfId="2709"/>
    <cellStyle name="20% - Акцент2 4 4 2 2" xfId="4784"/>
    <cellStyle name="20% - Акцент2 4 4 3" xfId="1873"/>
    <cellStyle name="20% - Акцент2 4 4 3 2" xfId="6757"/>
    <cellStyle name="20% - Акцент2 4 4 4" xfId="3947"/>
    <cellStyle name="20% - Акцент2 4 4 5" xfId="5440"/>
    <cellStyle name="20% - Акцент2 4 4 6" xfId="5527"/>
    <cellStyle name="20% - Акцент2 4 4 7" xfId="6056"/>
    <cellStyle name="20% - Акцент2 4 5" xfId="2108"/>
    <cellStyle name="20% — акцент2 4 5" xfId="5412"/>
    <cellStyle name="20% - Акцент2 4 5 2" xfId="4183"/>
    <cellStyle name="20% - Акцент2 4 5 3" xfId="3487"/>
    <cellStyle name="20% - Акцент2 4 5 4" xfId="6976"/>
    <cellStyle name="20% - Акцент2 4 6" xfId="2955"/>
    <cellStyle name="20% — акцент2 4 6" xfId="5407"/>
    <cellStyle name="20% - Акцент2 4 6 2" xfId="5030"/>
    <cellStyle name="20% - Акцент2 4 6 3" xfId="7072"/>
    <cellStyle name="20% - Акцент2 4 7" xfId="1272"/>
    <cellStyle name="20% — акцент2 4 7" xfId="6032"/>
    <cellStyle name="20% - Акцент2 4 7 2" xfId="6156"/>
    <cellStyle name="20% - Акцент2 4 8" xfId="3162"/>
    <cellStyle name="20% - Акцент2 4 9" xfId="3573"/>
    <cellStyle name="20% - Акцент2 40" xfId="7148"/>
    <cellStyle name="20% - Акцент2 41" xfId="7149"/>
    <cellStyle name="20% - Акцент2 42" xfId="7150"/>
    <cellStyle name="20% - Акцент2 43" xfId="7151"/>
    <cellStyle name="20% - Акцент2 44" xfId="7152"/>
    <cellStyle name="20% - Акцент2 45" xfId="7153"/>
    <cellStyle name="20% - Акцент2 46" xfId="7154"/>
    <cellStyle name="20% - Акцент2 47" xfId="7155"/>
    <cellStyle name="20% - Акцент2 48" xfId="7156"/>
    <cellStyle name="20% - Акцент2 49" xfId="7157"/>
    <cellStyle name="20% - Акцент2 5" xfId="99"/>
    <cellStyle name="20% — акцент2 5" xfId="1219"/>
    <cellStyle name="20% - Акцент2 5 10" xfId="5607"/>
    <cellStyle name="20% - Акцент2 5 11" xfId="5804"/>
    <cellStyle name="20% - Акцент2 5 2" xfId="267"/>
    <cellStyle name="20% — акцент2 5 2" xfId="2055"/>
    <cellStyle name="20% - Акцент2 5 2 2" xfId="2276"/>
    <cellStyle name="20% — акцент2 5 2 2" xfId="6939"/>
    <cellStyle name="20% - Акцент2 5 2 2 2" xfId="4351"/>
    <cellStyle name="20% - Акцент2 5 2 3" xfId="1440"/>
    <cellStyle name="20% - Акцент2 5 2 3 2" xfId="6324"/>
    <cellStyle name="20% - Акцент2 5 2 4" xfId="3335"/>
    <cellStyle name="20% - Акцент2 5 2 5" xfId="3481"/>
    <cellStyle name="20% - Акцент2 5 2 6" xfId="5689"/>
    <cellStyle name="20% - Акцент2 5 2 7" xfId="5893"/>
    <cellStyle name="20% - Акцент2 5 3" xfId="829"/>
    <cellStyle name="20% — акцент2 5 3" xfId="4130"/>
    <cellStyle name="20% - Акцент2 5 3 2" xfId="2502"/>
    <cellStyle name="20% - Акцент2 5 3 2 2" xfId="4577"/>
    <cellStyle name="20% - Акцент2 5 3 3" xfId="1666"/>
    <cellStyle name="20% - Акцент2 5 3 3 2" xfId="6550"/>
    <cellStyle name="20% - Акцент2 5 3 4" xfId="3740"/>
    <cellStyle name="20% - Акцент2 5 3 5" xfId="5375"/>
    <cellStyle name="20% - Акцент2 5 3 6" xfId="5619"/>
    <cellStyle name="20% - Акцент2 5 3 7" xfId="5996"/>
    <cellStyle name="20% - Акцент2 5 4" xfId="1049"/>
    <cellStyle name="20% — акцент2 5 4" xfId="5481"/>
    <cellStyle name="20% - Акцент2 5 4 2" xfId="2722"/>
    <cellStyle name="20% - Акцент2 5 4 2 2" xfId="4797"/>
    <cellStyle name="20% - Акцент2 5 4 3" xfId="1886"/>
    <cellStyle name="20% - Акцент2 5 4 3 2" xfId="6770"/>
    <cellStyle name="20% - Акцент2 5 4 4" xfId="3960"/>
    <cellStyle name="20% - Акцент2 5 4 5" xfId="3423"/>
    <cellStyle name="20% - Акцент2 5 4 6" xfId="6068"/>
    <cellStyle name="20% - Акцент2 5 5" xfId="2121"/>
    <cellStyle name="20% — акцент2 5 5" xfId="5615"/>
    <cellStyle name="20% - Акцент2 5 5 2" xfId="4196"/>
    <cellStyle name="20% - Акцент2 5 5 3" xfId="6988"/>
    <cellStyle name="20% - Акцент2 5 6" xfId="2968"/>
    <cellStyle name="20% — акцент2 5 6" xfId="6104"/>
    <cellStyle name="20% - Акцент2 5 6 2" xfId="5043"/>
    <cellStyle name="20% - Акцент2 5 7" xfId="1285"/>
    <cellStyle name="20% - Акцент2 5 7 2" xfId="6169"/>
    <cellStyle name="20% - Акцент2 5 8" xfId="3175"/>
    <cellStyle name="20% - Акцент2 5 9" xfId="3559"/>
    <cellStyle name="20% - Акцент2 50" xfId="7158"/>
    <cellStyle name="20% - Акцент2 51" xfId="7159"/>
    <cellStyle name="20% - Акцент2 52" xfId="7160"/>
    <cellStyle name="20% - Акцент2 53" xfId="7161"/>
    <cellStyle name="20% - Акцент2 54" xfId="7162"/>
    <cellStyle name="20% - Акцент2 55" xfId="7163"/>
    <cellStyle name="20% - Акцент2 56" xfId="7164"/>
    <cellStyle name="20% - Акцент2 57" xfId="7165"/>
    <cellStyle name="20% - Акцент2 58" xfId="7166"/>
    <cellStyle name="20% - Акцент2 59" xfId="7167"/>
    <cellStyle name="20% - Акцент2 6" xfId="113"/>
    <cellStyle name="20% — акцент2 6" xfId="2069"/>
    <cellStyle name="20% - Акцент2 6 10" xfId="5264"/>
    <cellStyle name="20% - Акцент2 6 11" xfId="5816"/>
    <cellStyle name="20% - Акцент2 6 2" xfId="268"/>
    <cellStyle name="20% — акцент2 6 2" xfId="4144"/>
    <cellStyle name="20% - Акцент2 6 2 2" xfId="2277"/>
    <cellStyle name="20% - Акцент2 6 2 2 2" xfId="4352"/>
    <cellStyle name="20% - Акцент2 6 2 3" xfId="1441"/>
    <cellStyle name="20% - Акцент2 6 2 3 2" xfId="6325"/>
    <cellStyle name="20% - Акцент2 6 2 4" xfId="3336"/>
    <cellStyle name="20% - Акцент2 6 2 5" xfId="3480"/>
    <cellStyle name="20% - Акцент2 6 2 6" xfId="5477"/>
    <cellStyle name="20% - Акцент2 6 2 7" xfId="5894"/>
    <cellStyle name="20% - Акцент2 6 3" xfId="842"/>
    <cellStyle name="20% — акцент2 6 3" xfId="5493"/>
    <cellStyle name="20% - Акцент2 6 3 2" xfId="2515"/>
    <cellStyle name="20% - Акцент2 6 3 2 2" xfId="4590"/>
    <cellStyle name="20% - Акцент2 6 3 3" xfId="1679"/>
    <cellStyle name="20% - Акцент2 6 3 3 2" xfId="6563"/>
    <cellStyle name="20% - Акцент2 6 3 4" xfId="3753"/>
    <cellStyle name="20% - Акцент2 6 3 5" xfId="5517"/>
    <cellStyle name="20% - Акцент2 6 3 6" xfId="6008"/>
    <cellStyle name="20% - Акцент2 6 4" xfId="1062"/>
    <cellStyle name="20% — акцент2 6 4" xfId="5507"/>
    <cellStyle name="20% - Акцент2 6 4 2" xfId="2735"/>
    <cellStyle name="20% - Акцент2 6 4 2 2" xfId="4810"/>
    <cellStyle name="20% - Акцент2 6 4 3" xfId="1899"/>
    <cellStyle name="20% - Акцент2 6 4 3 2" xfId="6783"/>
    <cellStyle name="20% - Акцент2 6 4 4" xfId="3973"/>
    <cellStyle name="20% - Акцент2 6 4 5" xfId="6080"/>
    <cellStyle name="20% - Акцент2 6 5" xfId="2134"/>
    <cellStyle name="20% — акцент2 6 5" xfId="6952"/>
    <cellStyle name="20% - Акцент2 6 5 2" xfId="4209"/>
    <cellStyle name="20% - Акцент2 6 6" xfId="2981"/>
    <cellStyle name="20% - Акцент2 6 6 2" xfId="5056"/>
    <cellStyle name="20% - Акцент2 6 7" xfId="1298"/>
    <cellStyle name="20% - Акцент2 6 7 2" xfId="6182"/>
    <cellStyle name="20% - Акцент2 6 8" xfId="3188"/>
    <cellStyle name="20% - Акцент2 6 9" xfId="3546"/>
    <cellStyle name="20% - Акцент2 60" xfId="7168"/>
    <cellStyle name="20% - Акцент2 61" xfId="7169"/>
    <cellStyle name="20% - Акцент2 62" xfId="7170"/>
    <cellStyle name="20% - Акцент2 63" xfId="7171"/>
    <cellStyle name="20% - Акцент2 64" xfId="7172"/>
    <cellStyle name="20% - Акцент2 65" xfId="7173"/>
    <cellStyle name="20% - Акцент2 66" xfId="7614"/>
    <cellStyle name="20% - Акцент2 67" xfId="7630"/>
    <cellStyle name="20% - Акцент2 68" xfId="7623"/>
    <cellStyle name="20% - Акцент2 69" xfId="7624"/>
    <cellStyle name="20% - Акцент2 7" xfId="127"/>
    <cellStyle name="20% — акцент2 7" xfId="2916"/>
    <cellStyle name="20% - Акцент2 7 10" xfId="5315"/>
    <cellStyle name="20% - Акцент2 7 11" xfId="5828"/>
    <cellStyle name="20% - Акцент2 7 2" xfId="269"/>
    <cellStyle name="20% — акцент2 7 2" xfId="4991"/>
    <cellStyle name="20% - Акцент2 7 2 2" xfId="2278"/>
    <cellStyle name="20% - Акцент2 7 2 2 2" xfId="4353"/>
    <cellStyle name="20% - Акцент2 7 2 3" xfId="1442"/>
    <cellStyle name="20% - Акцент2 7 2 3 2" xfId="6326"/>
    <cellStyle name="20% - Акцент2 7 2 4" xfId="3337"/>
    <cellStyle name="20% - Акцент2 7 2 5" xfId="3479"/>
    <cellStyle name="20% - Акцент2 7 2 6" xfId="5628"/>
    <cellStyle name="20% - Акцент2 7 2 7" xfId="5895"/>
    <cellStyle name="20% - Акцент2 7 3" xfId="855"/>
    <cellStyle name="20% — акцент2 7 3" xfId="5697"/>
    <cellStyle name="20% - Акцент2 7 3 2" xfId="2528"/>
    <cellStyle name="20% - Акцент2 7 3 2 2" xfId="4603"/>
    <cellStyle name="20% - Акцент2 7 3 3" xfId="1692"/>
    <cellStyle name="20% - Акцент2 7 3 3 2" xfId="6576"/>
    <cellStyle name="20% - Акцент2 7 3 4" xfId="3766"/>
    <cellStyle name="20% - Акцент2 7 3 5" xfId="5718"/>
    <cellStyle name="20% - Акцент2 7 3 6" xfId="6020"/>
    <cellStyle name="20% - Акцент2 7 4" xfId="1075"/>
    <cellStyle name="20% — акцент2 7 4" xfId="5744"/>
    <cellStyle name="20% - Акцент2 7 4 2" xfId="2748"/>
    <cellStyle name="20% - Акцент2 7 4 2 2" xfId="4823"/>
    <cellStyle name="20% - Акцент2 7 4 3" xfId="1912"/>
    <cellStyle name="20% - Акцент2 7 4 3 2" xfId="6796"/>
    <cellStyle name="20% - Акцент2 7 4 4" xfId="3986"/>
    <cellStyle name="20% - Акцент2 7 4 5" xfId="6092"/>
    <cellStyle name="20% - Акцент2 7 5" xfId="2147"/>
    <cellStyle name="20% — акцент2 7 5" xfId="7048"/>
    <cellStyle name="20% - Акцент2 7 5 2" xfId="4222"/>
    <cellStyle name="20% - Акцент2 7 6" xfId="2994"/>
    <cellStyle name="20% - Акцент2 7 6 2" xfId="5069"/>
    <cellStyle name="20% - Акцент2 7 7" xfId="1311"/>
    <cellStyle name="20% - Акцент2 7 7 2" xfId="6195"/>
    <cellStyle name="20% - Акцент2 7 8" xfId="3201"/>
    <cellStyle name="20% - Акцент2 7 9" xfId="3534"/>
    <cellStyle name="20% - Акцент2 70" xfId="7653"/>
    <cellStyle name="20% - Акцент2 71" xfId="7665"/>
    <cellStyle name="20% - Акцент2 72" xfId="7677"/>
    <cellStyle name="20% - Акцент2 73" xfId="7688"/>
    <cellStyle name="20% - Акцент2 74" xfId="7672"/>
    <cellStyle name="20% - Акцент2 75" xfId="7723"/>
    <cellStyle name="20% - Акцент2 76" xfId="7740"/>
    <cellStyle name="20% - Акцент2 77" xfId="7734"/>
    <cellStyle name="20% - Акцент2 78" xfId="7749"/>
    <cellStyle name="20% - Акцент2 79" xfId="7760"/>
    <cellStyle name="20% - Акцент2 8" xfId="141"/>
    <cellStyle name="20% — акцент2 8" xfId="1233"/>
    <cellStyle name="20% - Акцент2 8 10" xfId="5259"/>
    <cellStyle name="20% - Акцент2 8 11" xfId="5840"/>
    <cellStyle name="20% - Акцент2 8 2" xfId="270"/>
    <cellStyle name="20% — акцент2 8 2" xfId="6117"/>
    <cellStyle name="20% - Акцент2 8 2 2" xfId="2279"/>
    <cellStyle name="20% - Акцент2 8 2 2 2" xfId="4354"/>
    <cellStyle name="20% - Акцент2 8 2 3" xfId="1443"/>
    <cellStyle name="20% - Акцент2 8 2 3 2" xfId="6327"/>
    <cellStyle name="20% - Акцент2 8 2 4" xfId="3338"/>
    <cellStyle name="20% - Акцент2 8 3" xfId="868"/>
    <cellStyle name="20% - Акцент2 8 3 2" xfId="2541"/>
    <cellStyle name="20% - Акцент2 8 3 2 2" xfId="4616"/>
    <cellStyle name="20% - Акцент2 8 3 3" xfId="1705"/>
    <cellStyle name="20% - Акцент2 8 3 3 2" xfId="6589"/>
    <cellStyle name="20% - Акцент2 8 3 4" xfId="3779"/>
    <cellStyle name="20% - Акцент2 8 4" xfId="1088"/>
    <cellStyle name="20% - Акцент2 8 4 2" xfId="2761"/>
    <cellStyle name="20% - Акцент2 8 4 2 2" xfId="4836"/>
    <cellStyle name="20% - Акцент2 8 4 3" xfId="1925"/>
    <cellStyle name="20% - Акцент2 8 4 3 2" xfId="6809"/>
    <cellStyle name="20% - Акцент2 8 4 4" xfId="3999"/>
    <cellStyle name="20% - Акцент2 8 5" xfId="2160"/>
    <cellStyle name="20% - Акцент2 8 5 2" xfId="4235"/>
    <cellStyle name="20% - Акцент2 8 6" xfId="3007"/>
    <cellStyle name="20% - Акцент2 8 6 2" xfId="5082"/>
    <cellStyle name="20% - Акцент2 8 7" xfId="1324"/>
    <cellStyle name="20% - Акцент2 8 7 2" xfId="6208"/>
    <cellStyle name="20% - Акцент2 8 8" xfId="3214"/>
    <cellStyle name="20% - Акцент2 8 9" xfId="3522"/>
    <cellStyle name="20% - Акцент2 80" xfId="7784"/>
    <cellStyle name="20% - Акцент2 81" xfId="7800"/>
    <cellStyle name="20% - Акцент2 82" xfId="7794"/>
    <cellStyle name="20% - Акцент2 83" xfId="7809"/>
    <cellStyle name="20% - Акцент2 84" xfId="7833"/>
    <cellStyle name="20% - Акцент2 85" xfId="7849"/>
    <cellStyle name="20% - Акцент2 86" xfId="7843"/>
    <cellStyle name="20% - Акцент2 87" xfId="7858"/>
    <cellStyle name="20% - Акцент2 88" xfId="7882"/>
    <cellStyle name="20% - Акцент2 89" xfId="7898"/>
    <cellStyle name="20% - Акцент2 9" xfId="154"/>
    <cellStyle name="20% — акцент2 9" xfId="3118"/>
    <cellStyle name="20% - Акцент2 9 10" xfId="5247"/>
    <cellStyle name="20% - Акцент2 9 11" xfId="5852"/>
    <cellStyle name="20% - Акцент2 9 2" xfId="271"/>
    <cellStyle name="20% - Акцент2 9 2 2" xfId="2280"/>
    <cellStyle name="20% - Акцент2 9 2 2 2" xfId="4355"/>
    <cellStyle name="20% - Акцент2 9 2 3" xfId="1444"/>
    <cellStyle name="20% - Акцент2 9 2 3 2" xfId="6328"/>
    <cellStyle name="20% - Акцент2 9 2 4" xfId="3339"/>
    <cellStyle name="20% - Акцент2 9 3" xfId="881"/>
    <cellStyle name="20% - Акцент2 9 3 2" xfId="2554"/>
    <cellStyle name="20% - Акцент2 9 3 2 2" xfId="4629"/>
    <cellStyle name="20% - Акцент2 9 3 3" xfId="1718"/>
    <cellStyle name="20% - Акцент2 9 3 3 2" xfId="6602"/>
    <cellStyle name="20% - Акцент2 9 3 4" xfId="3792"/>
    <cellStyle name="20% - Акцент2 9 4" xfId="1101"/>
    <cellStyle name="20% - Акцент2 9 4 2" xfId="2774"/>
    <cellStyle name="20% - Акцент2 9 4 2 2" xfId="4849"/>
    <cellStyle name="20% - Акцент2 9 4 3" xfId="1938"/>
    <cellStyle name="20% - Акцент2 9 4 3 2" xfId="6822"/>
    <cellStyle name="20% - Акцент2 9 4 4" xfId="4012"/>
    <cellStyle name="20% - Акцент2 9 5" xfId="2173"/>
    <cellStyle name="20% - Акцент2 9 5 2" xfId="4248"/>
    <cellStyle name="20% - Акцент2 9 6" xfId="3020"/>
    <cellStyle name="20% - Акцент2 9 6 2" xfId="5095"/>
    <cellStyle name="20% - Акцент2 9 7" xfId="1337"/>
    <cellStyle name="20% - Акцент2 9 7 2" xfId="6221"/>
    <cellStyle name="20% - Акцент2 9 8" xfId="3227"/>
    <cellStyle name="20% - Акцент2 9 9" xfId="3510"/>
    <cellStyle name="20% - Акцент2 90" xfId="7892"/>
    <cellStyle name="20% - Акцент2 91" xfId="7907"/>
    <cellStyle name="20% - Акцент2 92" xfId="7931"/>
    <cellStyle name="20% - Акцент2 93" xfId="7947"/>
    <cellStyle name="20% - Акцент2 94" xfId="7941"/>
    <cellStyle name="20% - Акцент2 95" xfId="7956"/>
    <cellStyle name="20% - Акцент2 96" xfId="7979"/>
    <cellStyle name="20% - Акцент2 97" xfId="7995"/>
    <cellStyle name="20% - Акцент2 98" xfId="7989"/>
    <cellStyle name="20% - Акцент2 99" xfId="8017"/>
    <cellStyle name="20% — акцент3" xfId="27" builtinId="38" customBuiltin="1"/>
    <cellStyle name="20% - Акцент3 10" xfId="169"/>
    <cellStyle name="20% — акцент3 10" xfId="3616"/>
    <cellStyle name="20% - Акцент3 10 10" xfId="5866"/>
    <cellStyle name="20% - Акцент3 10 2" xfId="272"/>
    <cellStyle name="20% - Акцент3 10 2 2" xfId="2281"/>
    <cellStyle name="20% - Акцент3 10 2 2 2" xfId="4356"/>
    <cellStyle name="20% - Акцент3 10 2 3" xfId="1445"/>
    <cellStyle name="20% - Акцент3 10 2 3 2" xfId="6329"/>
    <cellStyle name="20% - Акцент3 10 2 4" xfId="3340"/>
    <cellStyle name="20% - Акцент3 10 3" xfId="896"/>
    <cellStyle name="20% - Акцент3 10 3 2" xfId="2569"/>
    <cellStyle name="20% - Акцент3 10 3 2 2" xfId="4644"/>
    <cellStyle name="20% - Акцент3 10 3 3" xfId="1733"/>
    <cellStyle name="20% - Акцент3 10 3 3 2" xfId="6617"/>
    <cellStyle name="20% - Акцент3 10 3 4" xfId="3807"/>
    <cellStyle name="20% - Акцент3 10 4" xfId="1116"/>
    <cellStyle name="20% - Акцент3 10 4 2" xfId="2789"/>
    <cellStyle name="20% - Акцент3 10 4 2 2" xfId="4864"/>
    <cellStyle name="20% - Акцент3 10 4 3" xfId="1953"/>
    <cellStyle name="20% - Акцент3 10 4 3 2" xfId="6837"/>
    <cellStyle name="20% - Акцент3 10 4 4" xfId="4027"/>
    <cellStyle name="20% - Акцент3 10 5" xfId="2188"/>
    <cellStyle name="20% - Акцент3 10 5 2" xfId="4263"/>
    <cellStyle name="20% - Акцент3 10 6" xfId="3035"/>
    <cellStyle name="20% - Акцент3 10 6 2" xfId="5110"/>
    <cellStyle name="20% - Акцент3 10 7" xfId="1352"/>
    <cellStyle name="20% - Акцент3 10 7 2" xfId="6236"/>
    <cellStyle name="20% - Акцент3 10 8" xfId="3242"/>
    <cellStyle name="20% - Акцент3 10 9" xfId="5236"/>
    <cellStyle name="20% - Акцент3 100" xfId="8019"/>
    <cellStyle name="20% - Акцент3 101" xfId="8034"/>
    <cellStyle name="20% - Акцент3 102" xfId="8016"/>
    <cellStyle name="20% - Акцент3 103" xfId="8069"/>
    <cellStyle name="20% - Акцент3 104" xfId="8067"/>
    <cellStyle name="20% - Акцент3 105" xfId="8082"/>
    <cellStyle name="20% - Акцент3 106" xfId="8107"/>
    <cellStyle name="20% - Акцент3 107" xfId="8105"/>
    <cellStyle name="20% - Акцент3 108" xfId="8120"/>
    <cellStyle name="20% - Акцент3 109" xfId="8102"/>
    <cellStyle name="20% - Акцент3 11" xfId="182"/>
    <cellStyle name="20% — акцент3 11" xfId="5303"/>
    <cellStyle name="20% - Акцент3 11 2" xfId="273"/>
    <cellStyle name="20% - Акцент3 11 2 2" xfId="2282"/>
    <cellStyle name="20% - Акцент3 11 2 2 2" xfId="4357"/>
    <cellStyle name="20% - Акцент3 11 2 3" xfId="1446"/>
    <cellStyle name="20% - Акцент3 11 2 3 2" xfId="6330"/>
    <cellStyle name="20% - Акцент3 11 2 4" xfId="3341"/>
    <cellStyle name="20% - Акцент3 11 3" xfId="909"/>
    <cellStyle name="20% - Акцент3 11 3 2" xfId="2582"/>
    <cellStyle name="20% - Акцент3 11 3 2 2" xfId="4657"/>
    <cellStyle name="20% - Акцент3 11 3 3" xfId="1746"/>
    <cellStyle name="20% - Акцент3 11 3 3 2" xfId="6630"/>
    <cellStyle name="20% - Акцент3 11 3 4" xfId="3820"/>
    <cellStyle name="20% - Акцент3 11 4" xfId="1129"/>
    <cellStyle name="20% - Акцент3 11 4 2" xfId="2802"/>
    <cellStyle name="20% - Акцент3 11 4 2 2" xfId="4877"/>
    <cellStyle name="20% - Акцент3 11 4 3" xfId="1966"/>
    <cellStyle name="20% - Акцент3 11 4 3 2" xfId="6850"/>
    <cellStyle name="20% - Акцент3 11 4 4" xfId="4040"/>
    <cellStyle name="20% - Акцент3 11 5" xfId="2201"/>
    <cellStyle name="20% - Акцент3 11 5 2" xfId="4276"/>
    <cellStyle name="20% - Акцент3 11 6" xfId="3048"/>
    <cellStyle name="20% - Акцент3 11 6 2" xfId="5123"/>
    <cellStyle name="20% - Акцент3 11 7" xfId="1365"/>
    <cellStyle name="20% - Акцент3 11 7 2" xfId="6249"/>
    <cellStyle name="20% - Акцент3 11 8" xfId="3255"/>
    <cellStyle name="20% - Акцент3 11 9" xfId="5878"/>
    <cellStyle name="20% - Акцент3 110" xfId="8156"/>
    <cellStyle name="20% - Акцент3 111" xfId="8154"/>
    <cellStyle name="20% - Акцент3 112" xfId="8170"/>
    <cellStyle name="20% - Акцент3 113" xfId="8151"/>
    <cellStyle name="20% - Акцент3 114" xfId="8158"/>
    <cellStyle name="20% - Акцент3 115" xfId="8174"/>
    <cellStyle name="20% - Акцент3 116" xfId="8228"/>
    <cellStyle name="20% - Акцент3 117" xfId="8226"/>
    <cellStyle name="20% - Акцент3 118" xfId="8241"/>
    <cellStyle name="20% - Акцент3 119" xfId="8266"/>
    <cellStyle name="20% - Акцент3 12" xfId="195"/>
    <cellStyle name="20% — акцент3 12" xfId="5758"/>
    <cellStyle name="20% - Акцент3 12 2" xfId="274"/>
    <cellStyle name="20% - Акцент3 12 2 2" xfId="2283"/>
    <cellStyle name="20% - Акцент3 12 2 2 2" xfId="4358"/>
    <cellStyle name="20% - Акцент3 12 2 3" xfId="1447"/>
    <cellStyle name="20% - Акцент3 12 2 3 2" xfId="6331"/>
    <cellStyle name="20% - Акцент3 12 2 4" xfId="3342"/>
    <cellStyle name="20% - Акцент3 12 3" xfId="922"/>
    <cellStyle name="20% - Акцент3 12 3 2" xfId="2595"/>
    <cellStyle name="20% - Акцент3 12 3 2 2" xfId="4670"/>
    <cellStyle name="20% - Акцент3 12 3 3" xfId="1759"/>
    <cellStyle name="20% - Акцент3 12 3 3 2" xfId="6643"/>
    <cellStyle name="20% - Акцент3 12 3 4" xfId="3833"/>
    <cellStyle name="20% - Акцент3 12 4" xfId="1142"/>
    <cellStyle name="20% - Акцент3 12 4 2" xfId="2815"/>
    <cellStyle name="20% - Акцент3 12 4 2 2" xfId="4890"/>
    <cellStyle name="20% - Акцент3 12 4 3" xfId="1979"/>
    <cellStyle name="20% - Акцент3 12 4 3 2" xfId="6863"/>
    <cellStyle name="20% - Акцент3 12 4 4" xfId="4053"/>
    <cellStyle name="20% - Акцент3 12 5" xfId="2214"/>
    <cellStyle name="20% - Акцент3 12 5 2" xfId="4289"/>
    <cellStyle name="20% - Акцент3 12 6" xfId="3061"/>
    <cellStyle name="20% - Акцент3 12 6 2" xfId="5136"/>
    <cellStyle name="20% - Акцент3 12 7" xfId="1378"/>
    <cellStyle name="20% - Акцент3 12 7 2" xfId="6262"/>
    <cellStyle name="20% - Акцент3 12 8" xfId="3268"/>
    <cellStyle name="20% - Акцент3 120" xfId="8264"/>
    <cellStyle name="20% - Акцент3 121" xfId="8280"/>
    <cellStyle name="20% - Акцент3 122" xfId="8288"/>
    <cellStyle name="20% - Акцент3 123" xfId="8303"/>
    <cellStyle name="20% - Акцент3 124" xfId="8258"/>
    <cellStyle name="20% - Акцент3 125" xfId="8338"/>
    <cellStyle name="20% - Акцент3 126" xfId="8336"/>
    <cellStyle name="20% - Акцент3 127" xfId="8351"/>
    <cellStyle name="20% - Акцент3 128" xfId="8375"/>
    <cellStyle name="20% - Акцент3 129" xfId="8373"/>
    <cellStyle name="20% - Акцент3 13" xfId="208"/>
    <cellStyle name="20% - Акцент3 13 2" xfId="935"/>
    <cellStyle name="20% - Акцент3 13 2 2" xfId="2608"/>
    <cellStyle name="20% - Акцент3 13 2 2 2" xfId="4683"/>
    <cellStyle name="20% - Акцент3 13 2 3" xfId="1772"/>
    <cellStyle name="20% - Акцент3 13 2 3 2" xfId="6656"/>
    <cellStyle name="20% - Акцент3 13 2 4" xfId="3846"/>
    <cellStyle name="20% - Акцент3 13 3" xfId="1155"/>
    <cellStyle name="20% - Акцент3 13 3 2" xfId="2828"/>
    <cellStyle name="20% - Акцент3 13 3 2 2" xfId="4903"/>
    <cellStyle name="20% - Акцент3 13 3 3" xfId="1992"/>
    <cellStyle name="20% - Акцент3 13 3 3 2" xfId="6876"/>
    <cellStyle name="20% - Акцент3 13 3 4" xfId="4066"/>
    <cellStyle name="20% - Акцент3 13 4" xfId="2227"/>
    <cellStyle name="20% - Акцент3 13 4 2" xfId="4302"/>
    <cellStyle name="20% - Акцент3 13 5" xfId="3074"/>
    <cellStyle name="20% - Акцент3 13 5 2" xfId="5149"/>
    <cellStyle name="20% - Акцент3 13 6" xfId="1391"/>
    <cellStyle name="20% - Акцент3 13 6 2" xfId="6275"/>
    <cellStyle name="20% - Акцент3 13 7" xfId="3281"/>
    <cellStyle name="20% - Акцент3 130" xfId="8388"/>
    <cellStyle name="20% - Акцент3 131" xfId="8412"/>
    <cellStyle name="20% - Акцент3 132" xfId="8410"/>
    <cellStyle name="20% - Акцент3 133" xfId="8425"/>
    <cellStyle name="20% - Акцент3 134" xfId="8449"/>
    <cellStyle name="20% - Акцент3 135" xfId="8447"/>
    <cellStyle name="20% - Акцент3 136" xfId="8462"/>
    <cellStyle name="20% - Акцент3 137" xfId="8486"/>
    <cellStyle name="20% - Акцент3 138" xfId="8488"/>
    <cellStyle name="20% - Акцент3 139" xfId="8481"/>
    <cellStyle name="20% - Акцент3 14" xfId="221"/>
    <cellStyle name="20% - Акцент3 14 2" xfId="948"/>
    <cellStyle name="20% - Акцент3 14 2 2" xfId="2621"/>
    <cellStyle name="20% - Акцент3 14 2 2 2" xfId="4696"/>
    <cellStyle name="20% - Акцент3 14 2 3" xfId="1785"/>
    <cellStyle name="20% - Акцент3 14 2 3 2" xfId="6669"/>
    <cellStyle name="20% - Акцент3 14 2 4" xfId="3859"/>
    <cellStyle name="20% - Акцент3 14 3" xfId="1168"/>
    <cellStyle name="20% - Акцент3 14 3 2" xfId="2841"/>
    <cellStyle name="20% - Акцент3 14 3 2 2" xfId="4916"/>
    <cellStyle name="20% - Акцент3 14 3 3" xfId="2005"/>
    <cellStyle name="20% - Акцент3 14 3 3 2" xfId="6889"/>
    <cellStyle name="20% - Акцент3 14 3 4" xfId="4079"/>
    <cellStyle name="20% - Акцент3 14 4" xfId="2240"/>
    <cellStyle name="20% - Акцент3 14 4 2" xfId="4315"/>
    <cellStyle name="20% - Акцент3 14 5" xfId="3087"/>
    <cellStyle name="20% - Акцент3 14 5 2" xfId="5162"/>
    <cellStyle name="20% - Акцент3 14 6" xfId="1404"/>
    <cellStyle name="20% - Акцент3 14 6 2" xfId="6288"/>
    <cellStyle name="20% - Акцент3 14 7" xfId="3294"/>
    <cellStyle name="20% - Акцент3 140" xfId="8485"/>
    <cellStyle name="20% - Акцент3 141" xfId="8534"/>
    <cellStyle name="20% - Акцент3 142" xfId="8532"/>
    <cellStyle name="20% - Акцент3 143" xfId="8547"/>
    <cellStyle name="20% - Акцент3 144" xfId="8571"/>
    <cellStyle name="20% - Акцент3 145" xfId="8569"/>
    <cellStyle name="20% - Акцент3 146" xfId="8584"/>
    <cellStyle name="20% - Акцент3 147" xfId="8608"/>
    <cellStyle name="20% - Акцент3 148" xfId="8606"/>
    <cellStyle name="20% - Акцент3 149" xfId="8621"/>
    <cellStyle name="20% - Акцент3 15" xfId="234"/>
    <cellStyle name="20% - Акцент3 15 2" xfId="961"/>
    <cellStyle name="20% - Акцент3 15 2 2" xfId="2634"/>
    <cellStyle name="20% - Акцент3 15 2 2 2" xfId="4709"/>
    <cellStyle name="20% - Акцент3 15 2 3" xfId="1798"/>
    <cellStyle name="20% - Акцент3 15 2 3 2" xfId="6682"/>
    <cellStyle name="20% - Акцент3 15 2 4" xfId="3872"/>
    <cellStyle name="20% - Акцент3 15 3" xfId="1182"/>
    <cellStyle name="20% - Акцент3 15 3 2" xfId="2855"/>
    <cellStyle name="20% - Акцент3 15 3 2 2" xfId="4930"/>
    <cellStyle name="20% - Акцент3 15 3 3" xfId="2019"/>
    <cellStyle name="20% - Акцент3 15 3 3 2" xfId="6903"/>
    <cellStyle name="20% - Акцент3 15 3 4" xfId="4093"/>
    <cellStyle name="20% - Акцент3 15 4" xfId="2253"/>
    <cellStyle name="20% - Акцент3 15 4 2" xfId="4328"/>
    <cellStyle name="20% - Акцент3 15 5" xfId="1417"/>
    <cellStyle name="20% - Акцент3 15 5 2" xfId="6301"/>
    <cellStyle name="20% - Акцент3 15 6" xfId="3307"/>
    <cellStyle name="20% - Акцент3 150" xfId="8645"/>
    <cellStyle name="20% - Акцент3 151" xfId="8643"/>
    <cellStyle name="20% - Акцент3 152" xfId="8658"/>
    <cellStyle name="20% - Акцент3 153" xfId="8682"/>
    <cellStyle name="20% - Акцент3 154" xfId="8680"/>
    <cellStyle name="20% - Акцент3 155" xfId="8695"/>
    <cellStyle name="20% - Акцент3 156" xfId="8719"/>
    <cellStyle name="20% - Акцент3 157" xfId="8721"/>
    <cellStyle name="20% - Акцент3 158" xfId="8714"/>
    <cellStyle name="20% - Акцент3 159" xfId="8718"/>
    <cellStyle name="20% - Акцент3 16" xfId="715"/>
    <cellStyle name="20% - Акцент3 16 2" xfId="974"/>
    <cellStyle name="20% - Акцент3 16 2 2" xfId="2647"/>
    <cellStyle name="20% - Акцент3 16 2 2 2" xfId="4722"/>
    <cellStyle name="20% - Акцент3 16 2 3" xfId="1811"/>
    <cellStyle name="20% - Акцент3 16 2 3 2" xfId="6695"/>
    <cellStyle name="20% - Акцент3 16 2 4" xfId="3885"/>
    <cellStyle name="20% - Акцент3 16 3" xfId="1183"/>
    <cellStyle name="20% - Акцент3 16 3 2" xfId="2856"/>
    <cellStyle name="20% - Акцент3 16 3 2 2" xfId="4931"/>
    <cellStyle name="20% - Акцент3 16 3 3" xfId="2020"/>
    <cellStyle name="20% - Акцент3 16 3 3 2" xfId="6904"/>
    <cellStyle name="20% - Акцент3 16 3 4" xfId="4094"/>
    <cellStyle name="20% - Акцент3 16 4" xfId="2388"/>
    <cellStyle name="20% - Акцент3 16 4 2" xfId="4463"/>
    <cellStyle name="20% - Акцент3 16 5" xfId="1552"/>
    <cellStyle name="20% - Акцент3 16 5 2" xfId="6436"/>
    <cellStyle name="20% - Акцент3 16 6" xfId="3626"/>
    <cellStyle name="20% - Акцент3 160" xfId="8725"/>
    <cellStyle name="20% - Акцент3 161" xfId="8737"/>
    <cellStyle name="20% - Акцент3 162" xfId="8749"/>
    <cellStyle name="20% - Акцент3 163" xfId="8761"/>
    <cellStyle name="20% - Акцент3 164" xfId="8773"/>
    <cellStyle name="20% - Акцент3 165" xfId="8827"/>
    <cellStyle name="20% - Акцент3 166" xfId="8825"/>
    <cellStyle name="20% - Акцент3 167" xfId="8840"/>
    <cellStyle name="20% - Акцент3 168" xfId="8864"/>
    <cellStyle name="20% - Акцент3 169" xfId="8862"/>
    <cellStyle name="20% - Акцент3 17" xfId="728"/>
    <cellStyle name="20% - Акцент3 17 2" xfId="1184"/>
    <cellStyle name="20% - Акцент3 17 2 2" xfId="2857"/>
    <cellStyle name="20% - Акцент3 17 2 2 2" xfId="4932"/>
    <cellStyle name="20% - Акцент3 17 2 3" xfId="2021"/>
    <cellStyle name="20% - Акцент3 17 2 3 2" xfId="6905"/>
    <cellStyle name="20% - Акцент3 17 2 4" xfId="4095"/>
    <cellStyle name="20% - Акцент3 17 3" xfId="2401"/>
    <cellStyle name="20% - Акцент3 17 3 2" xfId="4476"/>
    <cellStyle name="20% - Акцент3 17 4" xfId="1565"/>
    <cellStyle name="20% - Акцент3 17 4 2" xfId="6449"/>
    <cellStyle name="20% - Акцент3 17 5" xfId="3639"/>
    <cellStyle name="20% - Акцент3 170" xfId="8877"/>
    <cellStyle name="20% - Акцент3 171" xfId="8900"/>
    <cellStyle name="20% - Акцент3 172" xfId="8902"/>
    <cellStyle name="20% - Акцент3 173" xfId="8896"/>
    <cellStyle name="20% - Акцент3 174" xfId="8939"/>
    <cellStyle name="20% - Акцент3 175" xfId="8937"/>
    <cellStyle name="20% - Акцент3 176" xfId="8953"/>
    <cellStyle name="20% - Акцент3 177" xfId="8961"/>
    <cellStyle name="20% - Акцент3 178" xfId="8976"/>
    <cellStyle name="20% - Акцент3 179" xfId="8931"/>
    <cellStyle name="20% - Акцент3 18" xfId="741"/>
    <cellStyle name="20% - Акцент3 18 2" xfId="2414"/>
    <cellStyle name="20% - Акцент3 18 2 2" xfId="4489"/>
    <cellStyle name="20% - Акцент3 18 3" xfId="1578"/>
    <cellStyle name="20% - Акцент3 18 3 2" xfId="6462"/>
    <cellStyle name="20% - Акцент3 18 4" xfId="3652"/>
    <cellStyle name="20% - Акцент3 180" xfId="9010"/>
    <cellStyle name="20% - Акцент3 181" xfId="9012"/>
    <cellStyle name="20% - Акцент3 182" xfId="9002"/>
    <cellStyle name="20% - Акцент3 183" xfId="9049"/>
    <cellStyle name="20% - Акцент3 184" xfId="9047"/>
    <cellStyle name="20% - Акцент3 185" xfId="9063"/>
    <cellStyle name="20% - Акцент3 186" xfId="9044"/>
    <cellStyle name="20% - Акцент3 187" xfId="9051"/>
    <cellStyle name="20% - Акцент3 188" xfId="9067"/>
    <cellStyle name="20% - Акцент3 189" xfId="9123"/>
    <cellStyle name="20% - Акцент3 19" xfId="754"/>
    <cellStyle name="20% - Акцент3 19 2" xfId="2427"/>
    <cellStyle name="20% - Акцент3 19 2 2" xfId="4502"/>
    <cellStyle name="20% - Акцент3 19 3" xfId="1591"/>
    <cellStyle name="20% - Акцент3 19 3 2" xfId="6475"/>
    <cellStyle name="20% - Акцент3 19 4" xfId="3665"/>
    <cellStyle name="20% - Акцент3 190" xfId="9121"/>
    <cellStyle name="20% - Акцент3 191" xfId="9137"/>
    <cellStyle name="20% - Акцент3 192" xfId="9118"/>
    <cellStyle name="20% - Акцент3 193" xfId="9171"/>
    <cellStyle name="20% - Акцент3 194" xfId="9173"/>
    <cellStyle name="20% - Акцент3 195" xfId="9166"/>
    <cellStyle name="20% - Акцент3 196" xfId="9170"/>
    <cellStyle name="20% - Акцент3 197" xfId="9205"/>
    <cellStyle name="20% - Акцент3 198" xfId="9220"/>
    <cellStyle name="20% - Акцент3 199" xfId="9163"/>
    <cellStyle name="20% - Акцент3 2" xfId="59"/>
    <cellStyle name="20% — акцент3 2" xfId="775"/>
    <cellStyle name="20% - Акцент3 2 10" xfId="2084"/>
    <cellStyle name="20% - Акцент3 2 10 2" xfId="4159"/>
    <cellStyle name="20% - Акцент3 2 11" xfId="2931"/>
    <cellStyle name="20% - Акцент3 2 11 2" xfId="5006"/>
    <cellStyle name="20% - Акцент3 2 12" xfId="1248"/>
    <cellStyle name="20% - Акцент3 2 12 2" xfId="6132"/>
    <cellStyle name="20% - Акцент3 2 13" xfId="3138"/>
    <cellStyle name="20% - Акцент3 2 14" xfId="3601"/>
    <cellStyle name="20% - Акцент3 2 15" xfId="5295"/>
    <cellStyle name="20% - Акцент3 2 16" xfId="5770"/>
    <cellStyle name="20% - Акцент3 2 2" xfId="275"/>
    <cellStyle name="20% — акцент3 2 2" xfId="2448"/>
    <cellStyle name="20% — акцент3 2 2 2" xfId="4523"/>
    <cellStyle name="20% - Акцент3 2 3" xfId="276"/>
    <cellStyle name="20% — акцент3 2 3" xfId="1612"/>
    <cellStyle name="20% — акцент3 2 3 2" xfId="6496"/>
    <cellStyle name="20% - Акцент3 2 4" xfId="277"/>
    <cellStyle name="20% — акцент3 2 4" xfId="3686"/>
    <cellStyle name="20% - Акцент3 2 5" xfId="278"/>
    <cellStyle name="20% — акцент3 2 5" xfId="5332"/>
    <cellStyle name="20% - Акцент3 2 6" xfId="279"/>
    <cellStyle name="20% — акцент3 2 6" xfId="5633"/>
    <cellStyle name="20% - Акцент3 2 7" xfId="792"/>
    <cellStyle name="20% — акцент3 2 7" xfId="5958"/>
    <cellStyle name="20% - Акцент3 2 7 2" xfId="2465"/>
    <cellStyle name="20% - Акцент3 2 7 2 2" xfId="4540"/>
    <cellStyle name="20% - Акцент3 2 7 3" xfId="1629"/>
    <cellStyle name="20% - Акцент3 2 7 3 2" xfId="6513"/>
    <cellStyle name="20% - Акцент3 2 7 4" xfId="3703"/>
    <cellStyle name="20% - Акцент3 2 8" xfId="986"/>
    <cellStyle name="20% - Акцент3 2 8 2" xfId="2659"/>
    <cellStyle name="20% - Акцент3 2 8 2 2" xfId="4734"/>
    <cellStyle name="20% - Акцент3 2 8 3" xfId="1823"/>
    <cellStyle name="20% - Акцент3 2 8 3 2" xfId="6707"/>
    <cellStyle name="20% - Акцент3 2 8 4" xfId="3897"/>
    <cellStyle name="20% - Акцент3 2 9" xfId="1012"/>
    <cellStyle name="20% - Акцент3 2 9 2" xfId="2685"/>
    <cellStyle name="20% - Акцент3 2 9 2 2" xfId="4760"/>
    <cellStyle name="20% - Акцент3 2 9 3" xfId="1849"/>
    <cellStyle name="20% - Акцент3 2 9 3 2" xfId="6733"/>
    <cellStyle name="20% - Акцент3 2 9 4" xfId="3923"/>
    <cellStyle name="20% - Акцент3 20" xfId="2893"/>
    <cellStyle name="20% - Акцент3 20 2" xfId="4968"/>
    <cellStyle name="20% - Акцент3 200" xfId="9177"/>
    <cellStyle name="20% - Акцент3 21" xfId="2905"/>
    <cellStyle name="20% - Акцент3 21 2" xfId="4980"/>
    <cellStyle name="20% - Акцент3 22" xfId="3100"/>
    <cellStyle name="20% - Акцент3 22 2" xfId="5175"/>
    <cellStyle name="20% - Акцент3 23" xfId="7174"/>
    <cellStyle name="20% - Акцент3 24" xfId="7175"/>
    <cellStyle name="20% - Акцент3 25" xfId="7176"/>
    <cellStyle name="20% - Акцент3 26" xfId="7177"/>
    <cellStyle name="20% - Акцент3 27" xfId="7178"/>
    <cellStyle name="20% - Акцент3 28" xfId="7179"/>
    <cellStyle name="20% - Акцент3 29" xfId="7180"/>
    <cellStyle name="20% - Акцент3 3" xfId="73"/>
    <cellStyle name="20% — акцент3 3" xfId="768"/>
    <cellStyle name="20% - Акцент3 3 10" xfId="5658"/>
    <cellStyle name="20% - Акцент3 3 11" xfId="5782"/>
    <cellStyle name="20% - Акцент3 3 2" xfId="280"/>
    <cellStyle name="20% — акцент3 3 2" xfId="2441"/>
    <cellStyle name="20% - Акцент3 3 2 2" xfId="2284"/>
    <cellStyle name="20% — акцент3 3 2 2" xfId="4516"/>
    <cellStyle name="20% - Акцент3 3 2 2 2" xfId="4359"/>
    <cellStyle name="20% - Акцент3 3 2 2 3" xfId="5542"/>
    <cellStyle name="20% - Акцент3 3 2 2 4" xfId="5618"/>
    <cellStyle name="20% - Акцент3 3 2 2 5" xfId="7002"/>
    <cellStyle name="20% - Акцент3 3 2 3" xfId="1448"/>
    <cellStyle name="20% — акцент3 3 2 3" xfId="5593"/>
    <cellStyle name="20% - Акцент3 3 2 3 2" xfId="6332"/>
    <cellStyle name="20% - Акцент3 3 2 4" xfId="3345"/>
    <cellStyle name="20% — акцент3 3 2 4" xfId="5650"/>
    <cellStyle name="20% - Акцент3 3 2 5" xfId="3477"/>
    <cellStyle name="20% — акцент3 3 2 5" xfId="7027"/>
    <cellStyle name="20% - Акцент3 3 2 6" xfId="5224"/>
    <cellStyle name="20% - Акцент3 3 2 7" xfId="5896"/>
    <cellStyle name="20% - Акцент3 3 3" xfId="805"/>
    <cellStyle name="20% — акцент3 3 3" xfId="1605"/>
    <cellStyle name="20% - Акцент3 3 3 2" xfId="2478"/>
    <cellStyle name="20% — акцент3 3 3 2" xfId="6489"/>
    <cellStyle name="20% - Акцент3 3 3 2 2" xfId="4553"/>
    <cellStyle name="20% - Акцент3 3 3 3" xfId="1642"/>
    <cellStyle name="20% - Акцент3 3 3 3 2" xfId="6526"/>
    <cellStyle name="20% - Акцент3 3 3 4" xfId="3716"/>
    <cellStyle name="20% - Акцент3 3 3 5" xfId="5351"/>
    <cellStyle name="20% - Акцент3 3 3 6" xfId="3343"/>
    <cellStyle name="20% - Акцент3 3 3 7" xfId="5974"/>
    <cellStyle name="20% - Акцент3 3 4" xfId="1025"/>
    <cellStyle name="20% — акцент3 3 4" xfId="3679"/>
    <cellStyle name="20% - Акцент3 3 4 2" xfId="2698"/>
    <cellStyle name="20% - Акцент3 3 4 2 2" xfId="4773"/>
    <cellStyle name="20% - Акцент3 3 4 3" xfId="1862"/>
    <cellStyle name="20% - Акцент3 3 4 3 2" xfId="6746"/>
    <cellStyle name="20% - Акцент3 3 4 4" xfId="3936"/>
    <cellStyle name="20% - Акцент3 3 4 5" xfId="5429"/>
    <cellStyle name="20% - Акцент3 3 4 6" xfId="5629"/>
    <cellStyle name="20% - Акцент3 3 4 7" xfId="6046"/>
    <cellStyle name="20% - Акцент3 3 5" xfId="2097"/>
    <cellStyle name="20% — акцент3 3 5" xfId="5325"/>
    <cellStyle name="20% - Акцент3 3 5 2" xfId="4172"/>
    <cellStyle name="20% - Акцент3 3 5 3" xfId="5577"/>
    <cellStyle name="20% - Акцент3 3 5 4" xfId="6966"/>
    <cellStyle name="20% - Акцент3 3 6" xfId="2944"/>
    <cellStyle name="20% — акцент3 3 6" xfId="5580"/>
    <cellStyle name="20% - Акцент3 3 6 2" xfId="5019"/>
    <cellStyle name="20% - Акцент3 3 6 3" xfId="7062"/>
    <cellStyle name="20% - Акцент3 3 7" xfId="1261"/>
    <cellStyle name="20% — акцент3 3 7" xfId="5951"/>
    <cellStyle name="20% - Акцент3 3 7 2" xfId="6145"/>
    <cellStyle name="20% - Акцент3 3 8" xfId="3151"/>
    <cellStyle name="20% - Акцент3 3 9" xfId="3587"/>
    <cellStyle name="20% - Акцент3 30" xfId="7181"/>
    <cellStyle name="20% - Акцент3 31" xfId="7182"/>
    <cellStyle name="20% - Акцент3 32" xfId="7183"/>
    <cellStyle name="20% - Акцент3 33" xfId="7184"/>
    <cellStyle name="20% - Акцент3 34" xfId="7185"/>
    <cellStyle name="20% - Акцент3 35" xfId="7186"/>
    <cellStyle name="20% - Акцент3 36" xfId="7187"/>
    <cellStyle name="20% - Акцент3 37" xfId="7188"/>
    <cellStyle name="20% - Акцент3 38" xfId="7189"/>
    <cellStyle name="20% - Акцент3 39" xfId="7190"/>
    <cellStyle name="20% - Акцент3 4" xfId="87"/>
    <cellStyle name="20% — акцент3 4" xfId="999"/>
    <cellStyle name="20% - Акцент3 4 10" xfId="5278"/>
    <cellStyle name="20% - Акцент3 4 11" xfId="5794"/>
    <cellStyle name="20% - Акцент3 4 2" xfId="281"/>
    <cellStyle name="20% — акцент3 4 2" xfId="2672"/>
    <cellStyle name="20% - Акцент3 4 2 2" xfId="2285"/>
    <cellStyle name="20% — акцент3 4 2 2" xfId="4747"/>
    <cellStyle name="20% - Акцент3 4 2 2 2" xfId="4360"/>
    <cellStyle name="20% - Акцент3 4 2 2 3" xfId="5543"/>
    <cellStyle name="20% - Акцент3 4 2 2 4" xfId="5390"/>
    <cellStyle name="20% - Акцент3 4 2 2 5" xfId="7003"/>
    <cellStyle name="20% - Акцент3 4 2 3" xfId="1449"/>
    <cellStyle name="20% — акцент3 4 2 3" xfId="5642"/>
    <cellStyle name="20% - Акцент3 4 2 3 2" xfId="6333"/>
    <cellStyle name="20% - Акцент3 4 2 4" xfId="3346"/>
    <cellStyle name="20% — акцент3 4 2 4" xfId="5612"/>
    <cellStyle name="20% - Акцент3 4 2 5" xfId="3476"/>
    <cellStyle name="20% — акцент3 4 2 5" xfId="7038"/>
    <cellStyle name="20% - Акцент3 4 2 6" xfId="5223"/>
    <cellStyle name="20% - Акцент3 4 2 7" xfId="5897"/>
    <cellStyle name="20% - Акцент3 4 3" xfId="818"/>
    <cellStyle name="20% — акцент3 4 3" xfId="1836"/>
    <cellStyle name="20% - Акцент3 4 3 2" xfId="2491"/>
    <cellStyle name="20% — акцент3 4 3 2" xfId="6720"/>
    <cellStyle name="20% - Акцент3 4 3 2 2" xfId="4566"/>
    <cellStyle name="20% - Акцент3 4 3 3" xfId="1655"/>
    <cellStyle name="20% - Акцент3 4 3 3 2" xfId="6539"/>
    <cellStyle name="20% - Акцент3 4 3 4" xfId="3729"/>
    <cellStyle name="20% - Акцент3 4 3 5" xfId="5364"/>
    <cellStyle name="20% - Акцент3 4 3 6" xfId="5671"/>
    <cellStyle name="20% - Акцент3 4 3 7" xfId="5986"/>
    <cellStyle name="20% - Акцент3 4 4" xfId="1038"/>
    <cellStyle name="20% — акцент3 4 4" xfId="3910"/>
    <cellStyle name="20% - Акцент3 4 4 2" xfId="2711"/>
    <cellStyle name="20% - Акцент3 4 4 2 2" xfId="4786"/>
    <cellStyle name="20% - Акцент3 4 4 3" xfId="1875"/>
    <cellStyle name="20% - Акцент3 4 4 3 2" xfId="6759"/>
    <cellStyle name="20% - Акцент3 4 4 4" xfId="3949"/>
    <cellStyle name="20% - Акцент3 4 4 5" xfId="5442"/>
    <cellStyle name="20% - Акцент3 4 4 6" xfId="5468"/>
    <cellStyle name="20% - Акцент3 4 4 7" xfId="6058"/>
    <cellStyle name="20% - Акцент3 4 5" xfId="2110"/>
    <cellStyle name="20% — акцент3 4 5" xfId="5414"/>
    <cellStyle name="20% - Акцент3 4 5 2" xfId="4185"/>
    <cellStyle name="20% - Акцент3 4 5 3" xfId="5532"/>
    <cellStyle name="20% - Акцент3 4 5 4" xfId="6978"/>
    <cellStyle name="20% - Акцент3 4 6" xfId="2957"/>
    <cellStyle name="20% — акцент3 4 6" xfId="5344"/>
    <cellStyle name="20% - Акцент3 4 6 2" xfId="5032"/>
    <cellStyle name="20% - Акцент3 4 6 3" xfId="7074"/>
    <cellStyle name="20% - Акцент3 4 7" xfId="1274"/>
    <cellStyle name="20% — акцент3 4 7" xfId="6034"/>
    <cellStyle name="20% - Акцент3 4 7 2" xfId="6158"/>
    <cellStyle name="20% - Акцент3 4 8" xfId="3164"/>
    <cellStyle name="20% - Акцент3 4 9" xfId="3571"/>
    <cellStyle name="20% - Акцент3 40" xfId="7191"/>
    <cellStyle name="20% - Акцент3 41" xfId="7192"/>
    <cellStyle name="20% - Акцент3 42" xfId="7193"/>
    <cellStyle name="20% - Акцент3 43" xfId="7194"/>
    <cellStyle name="20% - Акцент3 44" xfId="7195"/>
    <cellStyle name="20% - Акцент3 45" xfId="7196"/>
    <cellStyle name="20% - Акцент3 46" xfId="7197"/>
    <cellStyle name="20% - Акцент3 47" xfId="7198"/>
    <cellStyle name="20% - Акцент3 48" xfId="7199"/>
    <cellStyle name="20% - Акцент3 49" xfId="7200"/>
    <cellStyle name="20% - Акцент3 5" xfId="101"/>
    <cellStyle name="20% — акцент3 5" xfId="1221"/>
    <cellStyle name="20% - Акцент3 5 10" xfId="5274"/>
    <cellStyle name="20% - Акцент3 5 11" xfId="5806"/>
    <cellStyle name="20% - Акцент3 5 2" xfId="282"/>
    <cellStyle name="20% — акцент3 5 2" xfId="2057"/>
    <cellStyle name="20% - Акцент3 5 2 2" xfId="2286"/>
    <cellStyle name="20% — акцент3 5 2 2" xfId="6941"/>
    <cellStyle name="20% - Акцент3 5 2 2 2" xfId="4361"/>
    <cellStyle name="20% - Акцент3 5 2 3" xfId="1450"/>
    <cellStyle name="20% - Акцент3 5 2 3 2" xfId="6334"/>
    <cellStyle name="20% - Акцент3 5 2 4" xfId="3347"/>
    <cellStyle name="20% - Акцент3 5 2 5" xfId="3475"/>
    <cellStyle name="20% - Акцент3 5 2 6" xfId="3492"/>
    <cellStyle name="20% - Акцент3 5 2 7" xfId="5898"/>
    <cellStyle name="20% - Акцент3 5 3" xfId="831"/>
    <cellStyle name="20% — акцент3 5 3" xfId="4132"/>
    <cellStyle name="20% - Акцент3 5 3 2" xfId="2504"/>
    <cellStyle name="20% - Акцент3 5 3 2 2" xfId="4579"/>
    <cellStyle name="20% - Акцент3 5 3 3" xfId="1668"/>
    <cellStyle name="20% - Акцент3 5 3 3 2" xfId="6552"/>
    <cellStyle name="20% - Акцент3 5 3 4" xfId="3742"/>
    <cellStyle name="20% - Акцент3 5 3 5" xfId="5377"/>
    <cellStyle name="20% - Акцент3 5 3 6" xfId="5564"/>
    <cellStyle name="20% - Акцент3 5 3 7" xfId="5998"/>
    <cellStyle name="20% - Акцент3 5 4" xfId="1051"/>
    <cellStyle name="20% — акцент3 5 4" xfId="5483"/>
    <cellStyle name="20% - Акцент3 5 4 2" xfId="2724"/>
    <cellStyle name="20% - Акцент3 5 4 2 2" xfId="4799"/>
    <cellStyle name="20% - Акцент3 5 4 3" xfId="1888"/>
    <cellStyle name="20% - Акцент3 5 4 3 2" xfId="6772"/>
    <cellStyle name="20% - Акцент3 5 4 4" xfId="3962"/>
    <cellStyle name="20% - Акцент3 5 4 5" xfId="5729"/>
    <cellStyle name="20% - Акцент3 5 4 6" xfId="6070"/>
    <cellStyle name="20% - Акцент3 5 5" xfId="2123"/>
    <cellStyle name="20% — акцент3 5 5" xfId="5552"/>
    <cellStyle name="20% - Акцент3 5 5 2" xfId="4198"/>
    <cellStyle name="20% - Акцент3 5 5 3" xfId="6990"/>
    <cellStyle name="20% - Акцент3 5 6" xfId="2970"/>
    <cellStyle name="20% — акцент3 5 6" xfId="6106"/>
    <cellStyle name="20% - Акцент3 5 6 2" xfId="5045"/>
    <cellStyle name="20% - Акцент3 5 7" xfId="1287"/>
    <cellStyle name="20% - Акцент3 5 7 2" xfId="6171"/>
    <cellStyle name="20% - Акцент3 5 8" xfId="3177"/>
    <cellStyle name="20% - Акцент3 5 9" xfId="3557"/>
    <cellStyle name="20% - Акцент3 50" xfId="7201"/>
    <cellStyle name="20% - Акцент3 51" xfId="7202"/>
    <cellStyle name="20% - Акцент3 52" xfId="7203"/>
    <cellStyle name="20% - Акцент3 53" xfId="7204"/>
    <cellStyle name="20% - Акцент3 54" xfId="7205"/>
    <cellStyle name="20% - Акцент3 55" xfId="7206"/>
    <cellStyle name="20% - Акцент3 56" xfId="7207"/>
    <cellStyle name="20% - Акцент3 57" xfId="7208"/>
    <cellStyle name="20% - Акцент3 58" xfId="7209"/>
    <cellStyle name="20% - Акцент3 59" xfId="7210"/>
    <cellStyle name="20% - Акцент3 6" xfId="115"/>
    <cellStyle name="20% — акцент3 6" xfId="2071"/>
    <cellStyle name="20% - Акцент3 6 10" xfId="5712"/>
    <cellStyle name="20% - Акцент3 6 11" xfId="5818"/>
    <cellStyle name="20% - Акцент3 6 2" xfId="283"/>
    <cellStyle name="20% — акцент3 6 2" xfId="4146"/>
    <cellStyle name="20% - Акцент3 6 2 2" xfId="2287"/>
    <cellStyle name="20% - Акцент3 6 2 2 2" xfId="4362"/>
    <cellStyle name="20% - Акцент3 6 2 3" xfId="1451"/>
    <cellStyle name="20% - Акцент3 6 2 3 2" xfId="6335"/>
    <cellStyle name="20% - Акцент3 6 2 4" xfId="3348"/>
    <cellStyle name="20% - Акцент3 6 2 5" xfId="3474"/>
    <cellStyle name="20% - Акцент3 6 2 6" xfId="5733"/>
    <cellStyle name="20% - Акцент3 6 2 7" xfId="5899"/>
    <cellStyle name="20% - Акцент3 6 3" xfId="844"/>
    <cellStyle name="20% — акцент3 6 3" xfId="5495"/>
    <cellStyle name="20% - Акцент3 6 3 2" xfId="2517"/>
    <cellStyle name="20% - Акцент3 6 3 2 2" xfId="4592"/>
    <cellStyle name="20% - Акцент3 6 3 3" xfId="1681"/>
    <cellStyle name="20% - Акцент3 6 3 3 2" xfId="6565"/>
    <cellStyle name="20% - Акцент3 6 3 4" xfId="3755"/>
    <cellStyle name="20% - Акцент3 6 3 5" xfId="5458"/>
    <cellStyle name="20% - Акцент3 6 3 6" xfId="6010"/>
    <cellStyle name="20% - Акцент3 6 4" xfId="1064"/>
    <cellStyle name="20% — акцент3 6 4" xfId="5606"/>
    <cellStyle name="20% - Акцент3 6 4 2" xfId="2737"/>
    <cellStyle name="20% - Акцент3 6 4 2 2" xfId="4812"/>
    <cellStyle name="20% - Акцент3 6 4 3" xfId="1901"/>
    <cellStyle name="20% - Акцент3 6 4 3 2" xfId="6785"/>
    <cellStyle name="20% - Акцент3 6 4 4" xfId="3975"/>
    <cellStyle name="20% - Акцент3 6 4 5" xfId="6082"/>
    <cellStyle name="20% - Акцент3 6 5" xfId="2136"/>
    <cellStyle name="20% — акцент3 6 5" xfId="6954"/>
    <cellStyle name="20% - Акцент3 6 5 2" xfId="4211"/>
    <cellStyle name="20% - Акцент3 6 6" xfId="2983"/>
    <cellStyle name="20% - Акцент3 6 6 2" xfId="5058"/>
    <cellStyle name="20% - Акцент3 6 7" xfId="1300"/>
    <cellStyle name="20% - Акцент3 6 7 2" xfId="6184"/>
    <cellStyle name="20% - Акцент3 6 8" xfId="3190"/>
    <cellStyle name="20% - Акцент3 6 9" xfId="3544"/>
    <cellStyle name="20% - Акцент3 60" xfId="7211"/>
    <cellStyle name="20% - Акцент3 61" xfId="7212"/>
    <cellStyle name="20% - Акцент3 62" xfId="7213"/>
    <cellStyle name="20% - Акцент3 63" xfId="7214"/>
    <cellStyle name="20% - Акцент3 64" xfId="7215"/>
    <cellStyle name="20% - Акцент3 65" xfId="7216"/>
    <cellStyle name="20% - Акцент3 66" xfId="7618"/>
    <cellStyle name="20% - Акцент3 67" xfId="7616"/>
    <cellStyle name="20% - Акцент3 68" xfId="7642"/>
    <cellStyle name="20% - Акцент3 69" xfId="7644"/>
    <cellStyle name="20% - Акцент3 7" xfId="129"/>
    <cellStyle name="20% — акцент3 7" xfId="2918"/>
    <cellStyle name="20% - Акцент3 7 10" xfId="5312"/>
    <cellStyle name="20% - Акцент3 7 11" xfId="5830"/>
    <cellStyle name="20% - Акцент3 7 2" xfId="284"/>
    <cellStyle name="20% — акцент3 7 2" xfId="4993"/>
    <cellStyle name="20% - Акцент3 7 2 2" xfId="2288"/>
    <cellStyle name="20% - Акцент3 7 2 2 2" xfId="4363"/>
    <cellStyle name="20% - Акцент3 7 2 3" xfId="1452"/>
    <cellStyle name="20% - Акцент3 7 2 3 2" xfId="6336"/>
    <cellStyle name="20% - Акцент3 7 2 4" xfId="3349"/>
    <cellStyle name="20% - Акцент3 7 2 5" xfId="3473"/>
    <cellStyle name="20% - Акцент3 7 2 6" xfId="5526"/>
    <cellStyle name="20% - Акцент3 7 2 7" xfId="5900"/>
    <cellStyle name="20% - Акцент3 7 3" xfId="857"/>
    <cellStyle name="20% — акцент3 7 3" xfId="5699"/>
    <cellStyle name="20% - Акцент3 7 3 2" xfId="2530"/>
    <cellStyle name="20% - Акцент3 7 3 2 2" xfId="4605"/>
    <cellStyle name="20% - Акцент3 7 3 3" xfId="1694"/>
    <cellStyle name="20% - Акцент3 7 3 3 2" xfId="6578"/>
    <cellStyle name="20% - Акцент3 7 3 4" xfId="3768"/>
    <cellStyle name="20% - Акцент3 7 3 5" xfId="5660"/>
    <cellStyle name="20% - Акцент3 7 3 6" xfId="6022"/>
    <cellStyle name="20% - Акцент3 7 4" xfId="1077"/>
    <cellStyle name="20% — акцент3 7 4" xfId="5746"/>
    <cellStyle name="20% - Акцент3 7 4 2" xfId="2750"/>
    <cellStyle name="20% - Акцент3 7 4 2 2" xfId="4825"/>
    <cellStyle name="20% - Акцент3 7 4 3" xfId="1914"/>
    <cellStyle name="20% - Акцент3 7 4 3 2" xfId="6798"/>
    <cellStyle name="20% - Акцент3 7 4 4" xfId="3988"/>
    <cellStyle name="20% - Акцент3 7 4 5" xfId="6094"/>
    <cellStyle name="20% - Акцент3 7 5" xfId="2149"/>
    <cellStyle name="20% — акцент3 7 5" xfId="7050"/>
    <cellStyle name="20% - Акцент3 7 5 2" xfId="4224"/>
    <cellStyle name="20% - Акцент3 7 6" xfId="2996"/>
    <cellStyle name="20% - Акцент3 7 6 2" xfId="5071"/>
    <cellStyle name="20% - Акцент3 7 7" xfId="1313"/>
    <cellStyle name="20% - Акцент3 7 7 2" xfId="6197"/>
    <cellStyle name="20% - Акцент3 7 8" xfId="3203"/>
    <cellStyle name="20% - Акцент3 7 9" xfId="3532"/>
    <cellStyle name="20% - Акцент3 70" xfId="7633"/>
    <cellStyle name="20% - Акцент3 71" xfId="7641"/>
    <cellStyle name="20% - Акцент3 72" xfId="7648"/>
    <cellStyle name="20% - Акцент3 73" xfId="7660"/>
    <cellStyle name="20% - Акцент3 74" xfId="7710"/>
    <cellStyle name="20% - Акцент3 75" xfId="7727"/>
    <cellStyle name="20% - Акцент3 76" xfId="7725"/>
    <cellStyle name="20% - Акцент3 77" xfId="7741"/>
    <cellStyle name="20% - Акцент3 78" xfId="7722"/>
    <cellStyle name="20% - Акцент3 79" xfId="7729"/>
    <cellStyle name="20% - Акцент3 8" xfId="144"/>
    <cellStyle name="20% — акцент3 8" xfId="1235"/>
    <cellStyle name="20% - Акцент3 8 10" xfId="5257"/>
    <cellStyle name="20% - Акцент3 8 11" xfId="5842"/>
    <cellStyle name="20% - Акцент3 8 2" xfId="285"/>
    <cellStyle name="20% — акцент3 8 2" xfId="6119"/>
    <cellStyle name="20% - Акцент3 8 2 2" xfId="2289"/>
    <cellStyle name="20% - Акцент3 8 2 2 2" xfId="4364"/>
    <cellStyle name="20% - Акцент3 8 2 3" xfId="1453"/>
    <cellStyle name="20% - Акцент3 8 2 3 2" xfId="6337"/>
    <cellStyle name="20% - Акцент3 8 2 4" xfId="3350"/>
    <cellStyle name="20% - Акцент3 8 3" xfId="871"/>
    <cellStyle name="20% - Акцент3 8 3 2" xfId="2544"/>
    <cellStyle name="20% - Акцент3 8 3 2 2" xfId="4619"/>
    <cellStyle name="20% - Акцент3 8 3 3" xfId="1708"/>
    <cellStyle name="20% - Акцент3 8 3 3 2" xfId="6592"/>
    <cellStyle name="20% - Акцент3 8 3 4" xfId="3782"/>
    <cellStyle name="20% - Акцент3 8 4" xfId="1091"/>
    <cellStyle name="20% - Акцент3 8 4 2" xfId="2764"/>
    <cellStyle name="20% - Акцент3 8 4 2 2" xfId="4839"/>
    <cellStyle name="20% - Акцент3 8 4 3" xfId="1928"/>
    <cellStyle name="20% - Акцент3 8 4 3 2" xfId="6812"/>
    <cellStyle name="20% - Акцент3 8 4 4" xfId="4002"/>
    <cellStyle name="20% - Акцент3 8 5" xfId="2163"/>
    <cellStyle name="20% - Акцент3 8 5 2" xfId="4238"/>
    <cellStyle name="20% - Акцент3 8 6" xfId="3010"/>
    <cellStyle name="20% - Акцент3 8 6 2" xfId="5085"/>
    <cellStyle name="20% - Акцент3 8 7" xfId="1327"/>
    <cellStyle name="20% - Акцент3 8 7 2" xfId="6211"/>
    <cellStyle name="20% - Акцент3 8 8" xfId="3217"/>
    <cellStyle name="20% - Акцент3 8 9" xfId="3520"/>
    <cellStyle name="20% - Акцент3 80" xfId="7788"/>
    <cellStyle name="20% - Акцент3 81" xfId="7786"/>
    <cellStyle name="20% - Акцент3 82" xfId="7801"/>
    <cellStyle name="20% - Акцент3 83" xfId="7783"/>
    <cellStyle name="20% - Акцент3 84" xfId="7837"/>
    <cellStyle name="20% - Акцент3 85" xfId="7835"/>
    <cellStyle name="20% - Акцент3 86" xfId="7850"/>
    <cellStyle name="20% - Акцент3 87" xfId="7832"/>
    <cellStyle name="20% - Акцент3 88" xfId="7886"/>
    <cellStyle name="20% - Акцент3 89" xfId="7884"/>
    <cellStyle name="20% - Акцент3 9" xfId="156"/>
    <cellStyle name="20% — акцент3 9" xfId="3120"/>
    <cellStyle name="20% - Акцент3 9 10" xfId="5504"/>
    <cellStyle name="20% - Акцент3 9 11" xfId="5854"/>
    <cellStyle name="20% - Акцент3 9 2" xfId="286"/>
    <cellStyle name="20% - Акцент3 9 2 2" xfId="2290"/>
    <cellStyle name="20% - Акцент3 9 2 2 2" xfId="4365"/>
    <cellStyle name="20% - Акцент3 9 2 3" xfId="1454"/>
    <cellStyle name="20% - Акцент3 9 2 3 2" xfId="6338"/>
    <cellStyle name="20% - Акцент3 9 2 4" xfId="3351"/>
    <cellStyle name="20% - Акцент3 9 3" xfId="883"/>
    <cellStyle name="20% - Акцент3 9 3 2" xfId="2556"/>
    <cellStyle name="20% - Акцент3 9 3 2 2" xfId="4631"/>
    <cellStyle name="20% - Акцент3 9 3 3" xfId="1720"/>
    <cellStyle name="20% - Акцент3 9 3 3 2" xfId="6604"/>
    <cellStyle name="20% - Акцент3 9 3 4" xfId="3794"/>
    <cellStyle name="20% - Акцент3 9 4" xfId="1103"/>
    <cellStyle name="20% - Акцент3 9 4 2" xfId="2776"/>
    <cellStyle name="20% - Акцент3 9 4 2 2" xfId="4851"/>
    <cellStyle name="20% - Акцент3 9 4 3" xfId="1940"/>
    <cellStyle name="20% - Акцент3 9 4 3 2" xfId="6824"/>
    <cellStyle name="20% - Акцент3 9 4 4" xfId="4014"/>
    <cellStyle name="20% - Акцент3 9 5" xfId="2175"/>
    <cellStyle name="20% - Акцент3 9 5 2" xfId="4250"/>
    <cellStyle name="20% - Акцент3 9 6" xfId="3022"/>
    <cellStyle name="20% - Акцент3 9 6 2" xfId="5097"/>
    <cellStyle name="20% - Акцент3 9 7" xfId="1339"/>
    <cellStyle name="20% - Акцент3 9 7 2" xfId="6223"/>
    <cellStyle name="20% - Акцент3 9 8" xfId="3229"/>
    <cellStyle name="20% - Акцент3 9 9" xfId="3508"/>
    <cellStyle name="20% - Акцент3 90" xfId="7899"/>
    <cellStyle name="20% - Акцент3 91" xfId="7881"/>
    <cellStyle name="20% - Акцент3 92" xfId="7935"/>
    <cellStyle name="20% - Акцент3 93" xfId="7933"/>
    <cellStyle name="20% - Акцент3 94" xfId="7948"/>
    <cellStyle name="20% - Акцент3 95" xfId="7930"/>
    <cellStyle name="20% - Акцент3 96" xfId="7983"/>
    <cellStyle name="20% - Акцент3 97" xfId="7981"/>
    <cellStyle name="20% - Акцент3 98" xfId="7996"/>
    <cellStyle name="20% - Акцент3 99" xfId="8021"/>
    <cellStyle name="20% — акцент4" xfId="31" builtinId="42" customBuiltin="1"/>
    <cellStyle name="20% - Акцент4 10" xfId="171"/>
    <cellStyle name="20% — акцент4 10" xfId="3614"/>
    <cellStyle name="20% - Акцент4 10 10" xfId="5868"/>
    <cellStyle name="20% - Акцент4 10 2" xfId="287"/>
    <cellStyle name="20% - Акцент4 10 2 2" xfId="2291"/>
    <cellStyle name="20% - Акцент4 10 2 2 2" xfId="4366"/>
    <cellStyle name="20% - Акцент4 10 2 3" xfId="1455"/>
    <cellStyle name="20% - Акцент4 10 2 3 2" xfId="6339"/>
    <cellStyle name="20% - Акцент4 10 2 4" xfId="3352"/>
    <cellStyle name="20% - Акцент4 10 3" xfId="898"/>
    <cellStyle name="20% - Акцент4 10 3 2" xfId="2571"/>
    <cellStyle name="20% - Акцент4 10 3 2 2" xfId="4646"/>
    <cellStyle name="20% - Акцент4 10 3 3" xfId="1735"/>
    <cellStyle name="20% - Акцент4 10 3 3 2" xfId="6619"/>
    <cellStyle name="20% - Акцент4 10 3 4" xfId="3809"/>
    <cellStyle name="20% - Акцент4 10 4" xfId="1118"/>
    <cellStyle name="20% - Акцент4 10 4 2" xfId="2791"/>
    <cellStyle name="20% - Акцент4 10 4 2 2" xfId="4866"/>
    <cellStyle name="20% - Акцент4 10 4 3" xfId="1955"/>
    <cellStyle name="20% - Акцент4 10 4 3 2" xfId="6839"/>
    <cellStyle name="20% - Акцент4 10 4 4" xfId="4029"/>
    <cellStyle name="20% - Акцент4 10 5" xfId="2190"/>
    <cellStyle name="20% - Акцент4 10 5 2" xfId="4265"/>
    <cellStyle name="20% - Акцент4 10 6" xfId="3037"/>
    <cellStyle name="20% - Акцент4 10 6 2" xfId="5112"/>
    <cellStyle name="20% - Акцент4 10 7" xfId="1354"/>
    <cellStyle name="20% - Акцент4 10 7 2" xfId="6238"/>
    <cellStyle name="20% - Акцент4 10 8" xfId="3244"/>
    <cellStyle name="20% - Акцент4 10 9" xfId="5234"/>
    <cellStyle name="20% - Акцент4 100" xfId="8036"/>
    <cellStyle name="20% - Акцент4 101" xfId="8047"/>
    <cellStyle name="20% - Акцент4 102" xfId="8055"/>
    <cellStyle name="20% - Акцент4 103" xfId="8072"/>
    <cellStyle name="20% - Акцент4 104" xfId="8084"/>
    <cellStyle name="20% - Акцент4 105" xfId="8092"/>
    <cellStyle name="20% - Акцент4 106" xfId="8110"/>
    <cellStyle name="20% - Акцент4 107" xfId="8122"/>
    <cellStyle name="20% - Акцент4 108" xfId="8133"/>
    <cellStyle name="20% - Акцент4 109" xfId="8141"/>
    <cellStyle name="20% - Акцент4 11" xfId="184"/>
    <cellStyle name="20% — акцент4 11" xfId="5665"/>
    <cellStyle name="20% - Акцент4 11 2" xfId="288"/>
    <cellStyle name="20% - Акцент4 11 2 2" xfId="2292"/>
    <cellStyle name="20% - Акцент4 11 2 2 2" xfId="4367"/>
    <cellStyle name="20% - Акцент4 11 2 3" xfId="1456"/>
    <cellStyle name="20% - Акцент4 11 2 3 2" xfId="6340"/>
    <cellStyle name="20% - Акцент4 11 2 4" xfId="3353"/>
    <cellStyle name="20% - Акцент4 11 3" xfId="911"/>
    <cellStyle name="20% - Акцент4 11 3 2" xfId="2584"/>
    <cellStyle name="20% - Акцент4 11 3 2 2" xfId="4659"/>
    <cellStyle name="20% - Акцент4 11 3 3" xfId="1748"/>
    <cellStyle name="20% - Акцент4 11 3 3 2" xfId="6632"/>
    <cellStyle name="20% - Акцент4 11 3 4" xfId="3822"/>
    <cellStyle name="20% - Акцент4 11 4" xfId="1131"/>
    <cellStyle name="20% - Акцент4 11 4 2" xfId="2804"/>
    <cellStyle name="20% - Акцент4 11 4 2 2" xfId="4879"/>
    <cellStyle name="20% - Акцент4 11 4 3" xfId="1968"/>
    <cellStyle name="20% - Акцент4 11 4 3 2" xfId="6852"/>
    <cellStyle name="20% - Акцент4 11 4 4" xfId="4042"/>
    <cellStyle name="20% - Акцент4 11 5" xfId="2203"/>
    <cellStyle name="20% - Акцент4 11 5 2" xfId="4278"/>
    <cellStyle name="20% - Акцент4 11 6" xfId="3050"/>
    <cellStyle name="20% - Акцент4 11 6 2" xfId="5125"/>
    <cellStyle name="20% - Акцент4 11 7" xfId="1367"/>
    <cellStyle name="20% - Акцент4 11 7 2" xfId="6251"/>
    <cellStyle name="20% - Акцент4 11 8" xfId="3257"/>
    <cellStyle name="20% - Акцент4 11 9" xfId="5880"/>
    <cellStyle name="20% - Акцент4 110" xfId="8160"/>
    <cellStyle name="20% - Акцент4 111" xfId="8172"/>
    <cellStyle name="20% - Акцент4 112" xfId="8184"/>
    <cellStyle name="20% - Акцент4 113" xfId="8195"/>
    <cellStyle name="20% - Акцент4 114" xfId="8206"/>
    <cellStyle name="20% - Акцент4 115" xfId="8214"/>
    <cellStyle name="20% - Акцент4 116" xfId="8231"/>
    <cellStyle name="20% - Акцент4 117" xfId="8243"/>
    <cellStyle name="20% - Акцент4 118" xfId="8251"/>
    <cellStyle name="20% - Акцент4 119" xfId="8270"/>
    <cellStyle name="20% - Акцент4 12" xfId="197"/>
    <cellStyle name="20% — акцент4 12" xfId="5760"/>
    <cellStyle name="20% - Акцент4 12 2" xfId="289"/>
    <cellStyle name="20% - Акцент4 12 2 2" xfId="2293"/>
    <cellStyle name="20% - Акцент4 12 2 2 2" xfId="4368"/>
    <cellStyle name="20% - Акцент4 12 2 3" xfId="1457"/>
    <cellStyle name="20% - Акцент4 12 2 3 2" xfId="6341"/>
    <cellStyle name="20% - Акцент4 12 2 4" xfId="3354"/>
    <cellStyle name="20% - Акцент4 12 3" xfId="924"/>
    <cellStyle name="20% - Акцент4 12 3 2" xfId="2597"/>
    <cellStyle name="20% - Акцент4 12 3 2 2" xfId="4672"/>
    <cellStyle name="20% - Акцент4 12 3 3" xfId="1761"/>
    <cellStyle name="20% - Акцент4 12 3 3 2" xfId="6645"/>
    <cellStyle name="20% - Акцент4 12 3 4" xfId="3835"/>
    <cellStyle name="20% - Акцент4 12 4" xfId="1144"/>
    <cellStyle name="20% - Акцент4 12 4 2" xfId="2817"/>
    <cellStyle name="20% - Акцент4 12 4 2 2" xfId="4892"/>
    <cellStyle name="20% - Акцент4 12 4 3" xfId="1981"/>
    <cellStyle name="20% - Акцент4 12 4 3 2" xfId="6865"/>
    <cellStyle name="20% - Акцент4 12 4 4" xfId="4055"/>
    <cellStyle name="20% - Акцент4 12 5" xfId="2216"/>
    <cellStyle name="20% - Акцент4 12 5 2" xfId="4291"/>
    <cellStyle name="20% - Акцент4 12 6" xfId="3063"/>
    <cellStyle name="20% - Акцент4 12 6 2" xfId="5138"/>
    <cellStyle name="20% - Акцент4 12 7" xfId="1380"/>
    <cellStyle name="20% - Акцент4 12 7 2" xfId="6264"/>
    <cellStyle name="20% - Акцент4 12 8" xfId="3270"/>
    <cellStyle name="20% - Акцент4 120" xfId="8282"/>
    <cellStyle name="20% - Акцент4 121" xfId="8293"/>
    <cellStyle name="20% - Акцент4 122" xfId="8305"/>
    <cellStyle name="20% - Акцент4 123" xfId="8316"/>
    <cellStyle name="20% - Акцент4 124" xfId="8324"/>
    <cellStyle name="20% - Акцент4 125" xfId="8341"/>
    <cellStyle name="20% - Акцент4 126" xfId="8353"/>
    <cellStyle name="20% - Акцент4 127" xfId="8361"/>
    <cellStyle name="20% - Акцент4 128" xfId="8378"/>
    <cellStyle name="20% - Акцент4 129" xfId="8390"/>
    <cellStyle name="20% - Акцент4 13" xfId="210"/>
    <cellStyle name="20% - Акцент4 13 2" xfId="937"/>
    <cellStyle name="20% - Акцент4 13 2 2" xfId="2610"/>
    <cellStyle name="20% - Акцент4 13 2 2 2" xfId="4685"/>
    <cellStyle name="20% - Акцент4 13 2 3" xfId="1774"/>
    <cellStyle name="20% - Акцент4 13 2 3 2" xfId="6658"/>
    <cellStyle name="20% - Акцент4 13 2 4" xfId="3848"/>
    <cellStyle name="20% - Акцент4 13 3" xfId="1157"/>
    <cellStyle name="20% - Акцент4 13 3 2" xfId="2830"/>
    <cellStyle name="20% - Акцент4 13 3 2 2" xfId="4905"/>
    <cellStyle name="20% - Акцент4 13 3 3" xfId="1994"/>
    <cellStyle name="20% - Акцент4 13 3 3 2" xfId="6878"/>
    <cellStyle name="20% - Акцент4 13 3 4" xfId="4068"/>
    <cellStyle name="20% - Акцент4 13 4" xfId="2229"/>
    <cellStyle name="20% - Акцент4 13 4 2" xfId="4304"/>
    <cellStyle name="20% - Акцент4 13 5" xfId="3076"/>
    <cellStyle name="20% - Акцент4 13 5 2" xfId="5151"/>
    <cellStyle name="20% - Акцент4 13 6" xfId="1393"/>
    <cellStyle name="20% - Акцент4 13 6 2" xfId="6277"/>
    <cellStyle name="20% - Акцент4 13 7" xfId="3283"/>
    <cellStyle name="20% - Акцент4 130" xfId="8398"/>
    <cellStyle name="20% - Акцент4 131" xfId="8415"/>
    <cellStyle name="20% - Акцент4 132" xfId="8427"/>
    <cellStyle name="20% - Акцент4 133" xfId="8435"/>
    <cellStyle name="20% - Акцент4 134" xfId="8452"/>
    <cellStyle name="20% - Акцент4 135" xfId="8464"/>
    <cellStyle name="20% - Акцент4 136" xfId="8472"/>
    <cellStyle name="20% - Акцент4 137" xfId="8490"/>
    <cellStyle name="20% - Акцент4 138" xfId="8501"/>
    <cellStyle name="20% - Акцент4 139" xfId="8512"/>
    <cellStyle name="20% - Акцент4 14" xfId="223"/>
    <cellStyle name="20% - Акцент4 14 2" xfId="950"/>
    <cellStyle name="20% - Акцент4 14 2 2" xfId="2623"/>
    <cellStyle name="20% - Акцент4 14 2 2 2" xfId="4698"/>
    <cellStyle name="20% - Акцент4 14 2 3" xfId="1787"/>
    <cellStyle name="20% - Акцент4 14 2 3 2" xfId="6671"/>
    <cellStyle name="20% - Акцент4 14 2 4" xfId="3861"/>
    <cellStyle name="20% - Акцент4 14 3" xfId="1170"/>
    <cellStyle name="20% - Акцент4 14 3 2" xfId="2843"/>
    <cellStyle name="20% - Акцент4 14 3 2 2" xfId="4918"/>
    <cellStyle name="20% - Акцент4 14 3 3" xfId="2007"/>
    <cellStyle name="20% - Акцент4 14 3 3 2" xfId="6891"/>
    <cellStyle name="20% - Акцент4 14 3 4" xfId="4081"/>
    <cellStyle name="20% - Акцент4 14 4" xfId="2242"/>
    <cellStyle name="20% - Акцент4 14 4 2" xfId="4317"/>
    <cellStyle name="20% - Акцент4 14 5" xfId="3089"/>
    <cellStyle name="20% - Акцент4 14 5 2" xfId="5164"/>
    <cellStyle name="20% - Акцент4 14 6" xfId="1406"/>
    <cellStyle name="20% - Акцент4 14 6 2" xfId="6290"/>
    <cellStyle name="20% - Акцент4 14 7" xfId="3296"/>
    <cellStyle name="20% - Акцент4 140" xfId="8520"/>
    <cellStyle name="20% - Акцент4 141" xfId="8537"/>
    <cellStyle name="20% - Акцент4 142" xfId="8549"/>
    <cellStyle name="20% - Акцент4 143" xfId="8557"/>
    <cellStyle name="20% - Акцент4 144" xfId="8574"/>
    <cellStyle name="20% - Акцент4 145" xfId="8586"/>
    <cellStyle name="20% - Акцент4 146" xfId="8594"/>
    <cellStyle name="20% - Акцент4 147" xfId="8611"/>
    <cellStyle name="20% - Акцент4 148" xfId="8623"/>
    <cellStyle name="20% - Акцент4 149" xfId="8631"/>
    <cellStyle name="20% - Акцент4 15" xfId="236"/>
    <cellStyle name="20% - Акцент4 15 2" xfId="963"/>
    <cellStyle name="20% - Акцент4 15 2 2" xfId="2636"/>
    <cellStyle name="20% - Акцент4 15 2 2 2" xfId="4711"/>
    <cellStyle name="20% - Акцент4 15 2 3" xfId="1800"/>
    <cellStyle name="20% - Акцент4 15 2 3 2" xfId="6684"/>
    <cellStyle name="20% - Акцент4 15 2 4" xfId="3874"/>
    <cellStyle name="20% - Акцент4 15 3" xfId="1185"/>
    <cellStyle name="20% - Акцент4 15 3 2" xfId="2858"/>
    <cellStyle name="20% - Акцент4 15 3 2 2" xfId="4933"/>
    <cellStyle name="20% - Акцент4 15 3 3" xfId="2022"/>
    <cellStyle name="20% - Акцент4 15 3 3 2" xfId="6906"/>
    <cellStyle name="20% - Акцент4 15 3 4" xfId="4096"/>
    <cellStyle name="20% - Акцент4 15 4" xfId="2255"/>
    <cellStyle name="20% - Акцент4 15 4 2" xfId="4330"/>
    <cellStyle name="20% - Акцент4 15 5" xfId="1419"/>
    <cellStyle name="20% - Акцент4 15 5 2" xfId="6303"/>
    <cellStyle name="20% - Акцент4 15 6" xfId="3309"/>
    <cellStyle name="20% - Акцент4 150" xfId="8648"/>
    <cellStyle name="20% - Акцент4 151" xfId="8660"/>
    <cellStyle name="20% - Акцент4 152" xfId="8668"/>
    <cellStyle name="20% - Акцент4 153" xfId="8685"/>
    <cellStyle name="20% - Акцент4 154" xfId="8697"/>
    <cellStyle name="20% - Акцент4 155" xfId="8705"/>
    <cellStyle name="20% - Акцент4 156" xfId="8723"/>
    <cellStyle name="20% - Акцент4 157" xfId="8735"/>
    <cellStyle name="20% - Акцент4 158" xfId="8747"/>
    <cellStyle name="20% - Акцент4 159" xfId="8759"/>
    <cellStyle name="20% - Акцент4 16" xfId="717"/>
    <cellStyle name="20% - Акцент4 16 2" xfId="976"/>
    <cellStyle name="20% - Акцент4 16 2 2" xfId="2649"/>
    <cellStyle name="20% - Акцент4 16 2 2 2" xfId="4724"/>
    <cellStyle name="20% - Акцент4 16 2 3" xfId="1813"/>
    <cellStyle name="20% - Акцент4 16 2 3 2" xfId="6697"/>
    <cellStyle name="20% - Акцент4 16 2 4" xfId="3887"/>
    <cellStyle name="20% - Акцент4 16 3" xfId="1186"/>
    <cellStyle name="20% - Акцент4 16 3 2" xfId="2859"/>
    <cellStyle name="20% - Акцент4 16 3 2 2" xfId="4934"/>
    <cellStyle name="20% - Акцент4 16 3 3" xfId="2023"/>
    <cellStyle name="20% - Акцент4 16 3 3 2" xfId="6907"/>
    <cellStyle name="20% - Акцент4 16 3 4" xfId="4097"/>
    <cellStyle name="20% - Акцент4 16 4" xfId="2390"/>
    <cellStyle name="20% - Акцент4 16 4 2" xfId="4465"/>
    <cellStyle name="20% - Акцент4 16 5" xfId="1554"/>
    <cellStyle name="20% - Акцент4 16 5 2" xfId="6438"/>
    <cellStyle name="20% - Акцент4 16 6" xfId="3628"/>
    <cellStyle name="20% - Акцент4 160" xfId="8771"/>
    <cellStyle name="20% - Акцент4 161" xfId="8783"/>
    <cellStyle name="20% - Акцент4 162" xfId="8794"/>
    <cellStyle name="20% - Акцент4 163" xfId="8805"/>
    <cellStyle name="20% - Акцент4 164" xfId="8813"/>
    <cellStyle name="20% - Акцент4 165" xfId="8830"/>
    <cellStyle name="20% - Акцент4 166" xfId="8842"/>
    <cellStyle name="20% - Акцент4 167" xfId="8850"/>
    <cellStyle name="20% - Акцент4 168" xfId="8867"/>
    <cellStyle name="20% - Акцент4 169" xfId="8879"/>
    <cellStyle name="20% - Акцент4 17" xfId="730"/>
    <cellStyle name="20% - Акцент4 17 2" xfId="1187"/>
    <cellStyle name="20% - Акцент4 17 2 2" xfId="2860"/>
    <cellStyle name="20% - Акцент4 17 2 2 2" xfId="4935"/>
    <cellStyle name="20% - Акцент4 17 2 3" xfId="2024"/>
    <cellStyle name="20% - Акцент4 17 2 3 2" xfId="6908"/>
    <cellStyle name="20% - Акцент4 17 2 4" xfId="4098"/>
    <cellStyle name="20% - Акцент4 17 3" xfId="2403"/>
    <cellStyle name="20% - Акцент4 17 3 2" xfId="4478"/>
    <cellStyle name="20% - Акцент4 17 4" xfId="1567"/>
    <cellStyle name="20% - Акцент4 17 4 2" xfId="6451"/>
    <cellStyle name="20% - Акцент4 17 5" xfId="3641"/>
    <cellStyle name="20% - Акцент4 170" xfId="8887"/>
    <cellStyle name="20% - Акцент4 171" xfId="8904"/>
    <cellStyle name="20% - Акцент4 172" xfId="8915"/>
    <cellStyle name="20% - Акцент4 173" xfId="8923"/>
    <cellStyle name="20% - Акцент4 174" xfId="8943"/>
    <cellStyle name="20% - Акцент4 175" xfId="8955"/>
    <cellStyle name="20% - Акцент4 176" xfId="8966"/>
    <cellStyle name="20% - Акцент4 177" xfId="8978"/>
    <cellStyle name="20% - Акцент4 178" xfId="8990"/>
    <cellStyle name="20% - Акцент4 179" xfId="9000"/>
    <cellStyle name="20% - Акцент4 18" xfId="743"/>
    <cellStyle name="20% - Акцент4 18 2" xfId="2416"/>
    <cellStyle name="20% - Акцент4 18 2 2" xfId="4491"/>
    <cellStyle name="20% - Акцент4 18 3" xfId="1580"/>
    <cellStyle name="20% - Акцент4 18 3 2" xfId="6464"/>
    <cellStyle name="20% - Акцент4 18 4" xfId="3654"/>
    <cellStyle name="20% - Акцент4 180" xfId="9014"/>
    <cellStyle name="20% - Акцент4 181" xfId="9025"/>
    <cellStyle name="20% - Акцент4 182" xfId="9033"/>
    <cellStyle name="20% - Акцент4 183" xfId="9053"/>
    <cellStyle name="20% - Акцент4 184" xfId="9065"/>
    <cellStyle name="20% - Акцент4 185" xfId="9077"/>
    <cellStyle name="20% - Акцент4 186" xfId="9088"/>
    <cellStyle name="20% - Акцент4 187" xfId="9099"/>
    <cellStyle name="20% - Акцент4 188" xfId="9107"/>
    <cellStyle name="20% - Акцент4 189" xfId="9127"/>
    <cellStyle name="20% - Акцент4 19" xfId="756"/>
    <cellStyle name="20% - Акцент4 19 2" xfId="2429"/>
    <cellStyle name="20% - Акцент4 19 2 2" xfId="4504"/>
    <cellStyle name="20% - Акцент4 19 3" xfId="1593"/>
    <cellStyle name="20% - Акцент4 19 3 2" xfId="6477"/>
    <cellStyle name="20% - Акцент4 19 4" xfId="3667"/>
    <cellStyle name="20% - Акцент4 190" xfId="9139"/>
    <cellStyle name="20% - Акцент4 191" xfId="9151"/>
    <cellStyle name="20% - Акцент4 192" xfId="9161"/>
    <cellStyle name="20% - Акцент4 193" xfId="9175"/>
    <cellStyle name="20% - Акцент4 194" xfId="9187"/>
    <cellStyle name="20% - Акцент4 195" xfId="9199"/>
    <cellStyle name="20% - Акцент4 196" xfId="9210"/>
    <cellStyle name="20% - Акцент4 197" xfId="9222"/>
    <cellStyle name="20% - Акцент4 198" xfId="9233"/>
    <cellStyle name="20% - Акцент4 199" xfId="9244"/>
    <cellStyle name="20% - Акцент4 2" xfId="61"/>
    <cellStyle name="20% — акцент4 2" xfId="777"/>
    <cellStyle name="20% - Акцент4 2 10" xfId="2086"/>
    <cellStyle name="20% - Акцент4 2 10 2" xfId="4161"/>
    <cellStyle name="20% - Акцент4 2 11" xfId="2933"/>
    <cellStyle name="20% - Акцент4 2 11 2" xfId="5008"/>
    <cellStyle name="20% - Акцент4 2 12" xfId="1250"/>
    <cellStyle name="20% - Акцент4 2 12 2" xfId="6134"/>
    <cellStyle name="20% - Акцент4 2 13" xfId="3140"/>
    <cellStyle name="20% - Акцент4 2 14" xfId="3599"/>
    <cellStyle name="20% - Акцент4 2 15" xfId="5293"/>
    <cellStyle name="20% - Акцент4 2 16" xfId="5772"/>
    <cellStyle name="20% - Акцент4 2 2" xfId="290"/>
    <cellStyle name="20% — акцент4 2 2" xfId="2450"/>
    <cellStyle name="20% — акцент4 2 2 2" xfId="4525"/>
    <cellStyle name="20% - Акцент4 2 3" xfId="291"/>
    <cellStyle name="20% — акцент4 2 3" xfId="1614"/>
    <cellStyle name="20% — акцент4 2 3 2" xfId="6498"/>
    <cellStyle name="20% - Акцент4 2 4" xfId="292"/>
    <cellStyle name="20% — акцент4 2 4" xfId="3688"/>
    <cellStyle name="20% - Акцент4 2 5" xfId="293"/>
    <cellStyle name="20% — акцент4 2 5" xfId="5334"/>
    <cellStyle name="20% - Акцент4 2 6" xfId="294"/>
    <cellStyle name="20% — акцент4 2 6" xfId="5310"/>
    <cellStyle name="20% - Акцент4 2 7" xfId="794"/>
    <cellStyle name="20% — акцент4 2 7" xfId="5960"/>
    <cellStyle name="20% - Акцент4 2 7 2" xfId="2467"/>
    <cellStyle name="20% - Акцент4 2 7 2 2" xfId="4542"/>
    <cellStyle name="20% - Акцент4 2 7 3" xfId="1631"/>
    <cellStyle name="20% - Акцент4 2 7 3 2" xfId="6515"/>
    <cellStyle name="20% - Акцент4 2 7 4" xfId="3705"/>
    <cellStyle name="20% - Акцент4 2 8" xfId="988"/>
    <cellStyle name="20% - Акцент4 2 8 2" xfId="2661"/>
    <cellStyle name="20% - Акцент4 2 8 2 2" xfId="4736"/>
    <cellStyle name="20% - Акцент4 2 8 3" xfId="1825"/>
    <cellStyle name="20% - Акцент4 2 8 3 2" xfId="6709"/>
    <cellStyle name="20% - Акцент4 2 8 4" xfId="3899"/>
    <cellStyle name="20% - Акцент4 2 9" xfId="1014"/>
    <cellStyle name="20% - Акцент4 2 9 2" xfId="2687"/>
    <cellStyle name="20% - Акцент4 2 9 2 2" xfId="4762"/>
    <cellStyle name="20% - Акцент4 2 9 3" xfId="1851"/>
    <cellStyle name="20% - Акцент4 2 9 3 2" xfId="6735"/>
    <cellStyle name="20% - Акцент4 2 9 4" xfId="3925"/>
    <cellStyle name="20% - Акцент4 20" xfId="2895"/>
    <cellStyle name="20% - Акцент4 20 2" xfId="4970"/>
    <cellStyle name="20% - Акцент4 200" xfId="9252"/>
    <cellStyle name="20% - Акцент4 21" xfId="2907"/>
    <cellStyle name="20% - Акцент4 21 2" xfId="4982"/>
    <cellStyle name="20% - Акцент4 22" xfId="3102"/>
    <cellStyle name="20% - Акцент4 22 2" xfId="5177"/>
    <cellStyle name="20% - Акцент4 23" xfId="7217"/>
    <cellStyle name="20% - Акцент4 24" xfId="7218"/>
    <cellStyle name="20% - Акцент4 25" xfId="7219"/>
    <cellStyle name="20% - Акцент4 26" xfId="7220"/>
    <cellStyle name="20% - Акцент4 27" xfId="7221"/>
    <cellStyle name="20% - Акцент4 28" xfId="7222"/>
    <cellStyle name="20% - Акцент4 29" xfId="7223"/>
    <cellStyle name="20% - Акцент4 3" xfId="75"/>
    <cellStyle name="20% — акцент4 3" xfId="763"/>
    <cellStyle name="20% - Акцент4 3 10" xfId="5611"/>
    <cellStyle name="20% - Акцент4 3 11" xfId="5784"/>
    <cellStyle name="20% - Акцент4 3 2" xfId="295"/>
    <cellStyle name="20% — акцент4 3 2" xfId="2436"/>
    <cellStyle name="20% - Акцент4 3 2 2" xfId="2294"/>
    <cellStyle name="20% — акцент4 3 2 2" xfId="4511"/>
    <cellStyle name="20% - Акцент4 3 2 2 2" xfId="4369"/>
    <cellStyle name="20% - Акцент4 3 2 2 3" xfId="5544"/>
    <cellStyle name="20% - Акцент4 3 2 2 4" xfId="5546"/>
    <cellStyle name="20% - Акцент4 3 2 2 5" xfId="7004"/>
    <cellStyle name="20% - Акцент4 3 2 3" xfId="1458"/>
    <cellStyle name="20% — акцент4 3 2 3" xfId="5588"/>
    <cellStyle name="20% - Акцент4 3 2 3 2" xfId="6342"/>
    <cellStyle name="20% - Акцент4 3 2 4" xfId="3360"/>
    <cellStyle name="20% — акцент4 3 2 4" xfId="5652"/>
    <cellStyle name="20% - Акцент4 3 2 5" xfId="3131"/>
    <cellStyle name="20% — акцент4 3 2 5" xfId="7023"/>
    <cellStyle name="20% - Акцент4 3 2 6" xfId="5222"/>
    <cellStyle name="20% - Акцент4 3 2 7" xfId="5901"/>
    <cellStyle name="20% - Акцент4 3 3" xfId="807"/>
    <cellStyle name="20% — акцент4 3 3" xfId="1600"/>
    <cellStyle name="20% - Акцент4 3 3 2" xfId="2480"/>
    <cellStyle name="20% — акцент4 3 3 2" xfId="6484"/>
    <cellStyle name="20% - Акцент4 3 3 2 2" xfId="4555"/>
    <cellStyle name="20% - Акцент4 3 3 3" xfId="1644"/>
    <cellStyle name="20% - Акцент4 3 3 3 2" xfId="6528"/>
    <cellStyle name="20% - Акцент4 3 3 4" xfId="3718"/>
    <cellStyle name="20% - Акцент4 3 3 5" xfId="5353"/>
    <cellStyle name="20% - Акцент4 3 3 6" xfId="5730"/>
    <cellStyle name="20% - Акцент4 3 3 7" xfId="5976"/>
    <cellStyle name="20% - Акцент4 3 4" xfId="1027"/>
    <cellStyle name="20% — акцент4 3 4" xfId="3674"/>
    <cellStyle name="20% - Акцент4 3 4 2" xfId="2700"/>
    <cellStyle name="20% - Акцент4 3 4 2 2" xfId="4775"/>
    <cellStyle name="20% - Акцент4 3 4 3" xfId="1864"/>
    <cellStyle name="20% - Акцент4 3 4 3 2" xfId="6748"/>
    <cellStyle name="20% - Акцент4 3 4 4" xfId="3938"/>
    <cellStyle name="20% - Акцент4 3 4 5" xfId="5431"/>
    <cellStyle name="20% - Акцент4 3 4 6" xfId="3489"/>
    <cellStyle name="20% - Акцент4 3 4 7" xfId="6048"/>
    <cellStyle name="20% - Акцент4 3 5" xfId="2099"/>
    <cellStyle name="20% — акцент4 3 5" xfId="5321"/>
    <cellStyle name="20% - Акцент4 3 5 2" xfId="4174"/>
    <cellStyle name="20% - Акцент4 3 5 3" xfId="5471"/>
    <cellStyle name="20% - Акцент4 3 5 4" xfId="6968"/>
    <cellStyle name="20% - Акцент4 3 6" xfId="2946"/>
    <cellStyle name="20% — акцент4 3 6" xfId="5503"/>
    <cellStyle name="20% - Акцент4 3 6 2" xfId="5021"/>
    <cellStyle name="20% - Акцент4 3 6 3" xfId="7064"/>
    <cellStyle name="20% - Акцент4 3 7" xfId="1263"/>
    <cellStyle name="20% — акцент4 3 7" xfId="5947"/>
    <cellStyle name="20% - Акцент4 3 7 2" xfId="6147"/>
    <cellStyle name="20% - Акцент4 3 8" xfId="3153"/>
    <cellStyle name="20% - Акцент4 3 9" xfId="3585"/>
    <cellStyle name="20% - Акцент4 30" xfId="7224"/>
    <cellStyle name="20% - Акцент4 31" xfId="7225"/>
    <cellStyle name="20% - Акцент4 32" xfId="7226"/>
    <cellStyle name="20% - Акцент4 33" xfId="7227"/>
    <cellStyle name="20% - Акцент4 34" xfId="7228"/>
    <cellStyle name="20% - Акцент4 35" xfId="7229"/>
    <cellStyle name="20% - Акцент4 36" xfId="7230"/>
    <cellStyle name="20% - Акцент4 37" xfId="7231"/>
    <cellStyle name="20% - Акцент4 38" xfId="7232"/>
    <cellStyle name="20% - Акцент4 39" xfId="7233"/>
    <cellStyle name="20% - Акцент4 4" xfId="89"/>
    <cellStyle name="20% — акцент4 4" xfId="1001"/>
    <cellStyle name="20% - Акцент4 4 10" xfId="5276"/>
    <cellStyle name="20% - Акцент4 4 11" xfId="5796"/>
    <cellStyle name="20% - Акцент4 4 2" xfId="296"/>
    <cellStyle name="20% — акцент4 4 2" xfId="2674"/>
    <cellStyle name="20% - Акцент4 4 2 2" xfId="2295"/>
    <cellStyle name="20% — акцент4 4 2 2" xfId="4749"/>
    <cellStyle name="20% - Акцент4 4 2 2 2" xfId="4370"/>
    <cellStyle name="20% - Акцент4 4 2 2 3" xfId="5545"/>
    <cellStyle name="20% - Акцент4 4 2 2 4" xfId="5722"/>
    <cellStyle name="20% - Акцент4 4 2 2 5" xfId="7005"/>
    <cellStyle name="20% - Акцент4 4 2 3" xfId="1459"/>
    <cellStyle name="20% — акцент4 4 2 3" xfId="5644"/>
    <cellStyle name="20% - Акцент4 4 2 3 2" xfId="6343"/>
    <cellStyle name="20% - Акцент4 4 2 4" xfId="3361"/>
    <cellStyle name="20% — акцент4 4 2 4" xfId="5713"/>
    <cellStyle name="20% - Акцент4 4 2 5" xfId="3470"/>
    <cellStyle name="20% — акцент4 4 2 5" xfId="7040"/>
    <cellStyle name="20% - Акцент4 4 2 6" xfId="5221"/>
    <cellStyle name="20% - Акцент4 4 2 7" xfId="5902"/>
    <cellStyle name="20% - Акцент4 4 3" xfId="820"/>
    <cellStyle name="20% — акцент4 4 3" xfId="1838"/>
    <cellStyle name="20% - Акцент4 4 3 2" xfId="2493"/>
    <cellStyle name="20% — акцент4 4 3 2" xfId="6722"/>
    <cellStyle name="20% - Акцент4 4 3 2 2" xfId="4568"/>
    <cellStyle name="20% - Акцент4 4 3 3" xfId="1657"/>
    <cellStyle name="20% - Акцент4 4 3 3 2" xfId="6541"/>
    <cellStyle name="20% - Акцент4 4 3 4" xfId="3731"/>
    <cellStyle name="20% - Акцент4 4 3 5" xfId="5366"/>
    <cellStyle name="20% - Акцент4 4 3 6" xfId="5620"/>
    <cellStyle name="20% - Акцент4 4 3 7" xfId="5988"/>
    <cellStyle name="20% - Акцент4 4 4" xfId="1040"/>
    <cellStyle name="20% — акцент4 4 4" xfId="3912"/>
    <cellStyle name="20% - Акцент4 4 4 2" xfId="2713"/>
    <cellStyle name="20% - Акцент4 4 4 2 2" xfId="4788"/>
    <cellStyle name="20% - Акцент4 4 4 3" xfId="1877"/>
    <cellStyle name="20% - Акцент4 4 4 3 2" xfId="6761"/>
    <cellStyle name="20% - Акцент4 4 4 4" xfId="3951"/>
    <cellStyle name="20% - Акцент4 4 4 5" xfId="5444"/>
    <cellStyle name="20% - Акцент4 4 4 6" xfId="5398"/>
    <cellStyle name="20% - Акцент4 4 4 7" xfId="6060"/>
    <cellStyle name="20% - Акцент4 4 5" xfId="2112"/>
    <cellStyle name="20% — акцент4 4 5" xfId="5416"/>
    <cellStyle name="20% - Акцент4 4 5 2" xfId="4187"/>
    <cellStyle name="20% - Акцент4 4 5 3" xfId="5470"/>
    <cellStyle name="20% - Акцент4 4 5 4" xfId="6980"/>
    <cellStyle name="20% - Акцент4 4 6" xfId="2959"/>
    <cellStyle name="20% — акцент4 4 6" xfId="3409"/>
    <cellStyle name="20% - Акцент4 4 6 2" xfId="5034"/>
    <cellStyle name="20% - Акцент4 4 6 3" xfId="7076"/>
    <cellStyle name="20% - Акцент4 4 7" xfId="1276"/>
    <cellStyle name="20% — акцент4 4 7" xfId="6036"/>
    <cellStyle name="20% - Акцент4 4 7 2" xfId="6160"/>
    <cellStyle name="20% - Акцент4 4 8" xfId="3166"/>
    <cellStyle name="20% - Акцент4 4 9" xfId="3569"/>
    <cellStyle name="20% - Акцент4 40" xfId="7234"/>
    <cellStyle name="20% - Акцент4 41" xfId="7235"/>
    <cellStyle name="20% - Акцент4 42" xfId="7236"/>
    <cellStyle name="20% - Акцент4 43" xfId="7237"/>
    <cellStyle name="20% - Акцент4 44" xfId="7238"/>
    <cellStyle name="20% - Акцент4 45" xfId="7239"/>
    <cellStyle name="20% - Акцент4 46" xfId="7240"/>
    <cellStyle name="20% - Акцент4 47" xfId="7241"/>
    <cellStyle name="20% - Акцент4 48" xfId="7242"/>
    <cellStyle name="20% - Акцент4 49" xfId="7243"/>
    <cellStyle name="20% - Акцент4 5" xfId="103"/>
    <cellStyle name="20% — акцент4 5" xfId="1223"/>
    <cellStyle name="20% - Акцент4 5 10" xfId="5272"/>
    <cellStyle name="20% - Акцент4 5 11" xfId="5808"/>
    <cellStyle name="20% - Акцент4 5 2" xfId="297"/>
    <cellStyle name="20% — акцент4 5 2" xfId="2059"/>
    <cellStyle name="20% - Акцент4 5 2 2" xfId="2296"/>
    <cellStyle name="20% — акцент4 5 2 2" xfId="6943"/>
    <cellStyle name="20% - Акцент4 5 2 2 2" xfId="4371"/>
    <cellStyle name="20% - Акцент4 5 2 3" xfId="1460"/>
    <cellStyle name="20% - Акцент4 5 2 3 2" xfId="6344"/>
    <cellStyle name="20% - Акцент4 5 2 4" xfId="3362"/>
    <cellStyle name="20% - Акцент4 5 2 5" xfId="3469"/>
    <cellStyle name="20% - Акцент4 5 2 6" xfId="3494"/>
    <cellStyle name="20% - Акцент4 5 2 7" xfId="5903"/>
    <cellStyle name="20% - Акцент4 5 3" xfId="833"/>
    <cellStyle name="20% — акцент4 5 3" xfId="4134"/>
    <cellStyle name="20% - Акцент4 5 3 2" xfId="2506"/>
    <cellStyle name="20% - Акцент4 5 3 2 2" xfId="4581"/>
    <cellStyle name="20% - Акцент4 5 3 3" xfId="1670"/>
    <cellStyle name="20% - Акцент4 5 3 3 2" xfId="6554"/>
    <cellStyle name="20% - Акцент4 5 3 4" xfId="3744"/>
    <cellStyle name="20% - Акцент4 5 3 5" xfId="5379"/>
    <cellStyle name="20% - Акцент4 5 3 6" xfId="5725"/>
    <cellStyle name="20% - Акцент4 5 3 7" xfId="6000"/>
    <cellStyle name="20% - Акцент4 5 4" xfId="1053"/>
    <cellStyle name="20% — акцент4 5 4" xfId="5485"/>
    <cellStyle name="20% - Акцент4 5 4 2" xfId="2726"/>
    <cellStyle name="20% - Акцент4 5 4 2 2" xfId="4801"/>
    <cellStyle name="20% - Акцент4 5 4 3" xfId="1890"/>
    <cellStyle name="20% - Акцент4 5 4 3 2" xfId="6774"/>
    <cellStyle name="20% - Акцент4 5 4 4" xfId="3964"/>
    <cellStyle name="20% - Акцент4 5 4 5" xfId="5673"/>
    <cellStyle name="20% - Акцент4 5 4 6" xfId="6072"/>
    <cellStyle name="20% - Акцент4 5 5" xfId="2125"/>
    <cellStyle name="20% — акцент4 5 5" xfId="5514"/>
    <cellStyle name="20% - Акцент4 5 5 2" xfId="4200"/>
    <cellStyle name="20% - Акцент4 5 5 3" xfId="6992"/>
    <cellStyle name="20% - Акцент4 5 6" xfId="2972"/>
    <cellStyle name="20% — акцент4 5 6" xfId="6108"/>
    <cellStyle name="20% - Акцент4 5 6 2" xfId="5047"/>
    <cellStyle name="20% - Акцент4 5 7" xfId="1289"/>
    <cellStyle name="20% - Акцент4 5 7 2" xfId="6173"/>
    <cellStyle name="20% - Акцент4 5 8" xfId="3179"/>
    <cellStyle name="20% - Акцент4 5 9" xfId="3555"/>
    <cellStyle name="20% - Акцент4 50" xfId="7244"/>
    <cellStyle name="20% - Акцент4 51" xfId="7245"/>
    <cellStyle name="20% - Акцент4 52" xfId="7246"/>
    <cellStyle name="20% - Акцент4 53" xfId="7247"/>
    <cellStyle name="20% - Акцент4 54" xfId="7248"/>
    <cellStyle name="20% - Акцент4 55" xfId="7249"/>
    <cellStyle name="20% - Акцент4 56" xfId="7250"/>
    <cellStyle name="20% - Акцент4 57" xfId="7251"/>
    <cellStyle name="20% - Акцент4 58" xfId="7252"/>
    <cellStyle name="20% - Акцент4 59" xfId="7253"/>
    <cellStyle name="20% - Акцент4 6" xfId="117"/>
    <cellStyle name="20% — акцент4 6" xfId="2073"/>
    <cellStyle name="20% - Акцент4 6 10" xfId="3576"/>
    <cellStyle name="20% - Акцент4 6 11" xfId="5820"/>
    <cellStyle name="20% - Акцент4 6 2" xfId="298"/>
    <cellStyle name="20% — акцент4 6 2" xfId="4148"/>
    <cellStyle name="20% - Акцент4 6 2 2" xfId="2297"/>
    <cellStyle name="20% - Акцент4 6 2 2 2" xfId="4372"/>
    <cellStyle name="20% - Акцент4 6 2 3" xfId="1461"/>
    <cellStyle name="20% - Акцент4 6 2 3 2" xfId="6345"/>
    <cellStyle name="20% - Акцент4 6 2 4" xfId="3363"/>
    <cellStyle name="20% - Акцент4 6 2 5" xfId="3468"/>
    <cellStyle name="20% - Акцент4 6 2 6" xfId="5524"/>
    <cellStyle name="20% - Акцент4 6 2 7" xfId="5904"/>
    <cellStyle name="20% - Акцент4 6 3" xfId="846"/>
    <cellStyle name="20% — акцент4 6 3" xfId="5497"/>
    <cellStyle name="20% - Акцент4 6 3 2" xfId="2519"/>
    <cellStyle name="20% - Акцент4 6 3 2 2" xfId="4594"/>
    <cellStyle name="20% - Акцент4 6 3 3" xfId="1683"/>
    <cellStyle name="20% - Акцент4 6 3 3 2" xfId="6567"/>
    <cellStyle name="20% - Акцент4 6 3 4" xfId="3757"/>
    <cellStyle name="20% - Акцент4 6 3 5" xfId="5388"/>
    <cellStyle name="20% - Акцент4 6 3 6" xfId="6012"/>
    <cellStyle name="20% - Акцент4 6 4" xfId="1066"/>
    <cellStyle name="20% — акцент4 6 4" xfId="5694"/>
    <cellStyle name="20% - Акцент4 6 4 2" xfId="2739"/>
    <cellStyle name="20% - Акцент4 6 4 2 2" xfId="4814"/>
    <cellStyle name="20% - Акцент4 6 4 3" xfId="1903"/>
    <cellStyle name="20% - Акцент4 6 4 3 2" xfId="6787"/>
    <cellStyle name="20% - Акцент4 6 4 4" xfId="3977"/>
    <cellStyle name="20% - Акцент4 6 4 5" xfId="6084"/>
    <cellStyle name="20% - Акцент4 6 5" xfId="2138"/>
    <cellStyle name="20% — акцент4 6 5" xfId="6956"/>
    <cellStyle name="20% - Акцент4 6 5 2" xfId="4213"/>
    <cellStyle name="20% - Акцент4 6 6" xfId="2985"/>
    <cellStyle name="20% - Акцент4 6 6 2" xfId="5060"/>
    <cellStyle name="20% - Акцент4 6 7" xfId="1302"/>
    <cellStyle name="20% - Акцент4 6 7 2" xfId="6186"/>
    <cellStyle name="20% - Акцент4 6 8" xfId="3192"/>
    <cellStyle name="20% - Акцент4 6 9" xfId="3542"/>
    <cellStyle name="20% - Акцент4 60" xfId="7254"/>
    <cellStyle name="20% - Акцент4 61" xfId="7255"/>
    <cellStyle name="20% - Акцент4 62" xfId="7256"/>
    <cellStyle name="20% - Акцент4 63" xfId="7257"/>
    <cellStyle name="20% - Акцент4 64" xfId="7258"/>
    <cellStyle name="20% - Акцент4 65" xfId="7259"/>
    <cellStyle name="20% - Акцент4 66" xfId="7621"/>
    <cellStyle name="20% - Акцент4 67" xfId="7631"/>
    <cellStyle name="20% - Акцент4 68" xfId="7646"/>
    <cellStyle name="20% - Акцент4 69" xfId="7658"/>
    <cellStyle name="20% - Акцент4 7" xfId="131"/>
    <cellStyle name="20% — акцент4 7" xfId="2920"/>
    <cellStyle name="20% - Акцент4 7 10" xfId="5308"/>
    <cellStyle name="20% - Акцент4 7 11" xfId="5832"/>
    <cellStyle name="20% - Акцент4 7 2" xfId="299"/>
    <cellStyle name="20% — акцент4 7 2" xfId="4995"/>
    <cellStyle name="20% - Акцент4 7 2 2" xfId="2298"/>
    <cellStyle name="20% - Акцент4 7 2 2 2" xfId="4373"/>
    <cellStyle name="20% - Акцент4 7 2 3" xfId="1462"/>
    <cellStyle name="20% - Акцент4 7 2 3 2" xfId="6346"/>
    <cellStyle name="20% - Акцент4 7 2 4" xfId="3364"/>
    <cellStyle name="20% - Акцент4 7 2 5" xfId="3467"/>
    <cellStyle name="20% - Акцент4 7 2 6" xfId="5675"/>
    <cellStyle name="20% - Акцент4 7 2 7" xfId="5905"/>
    <cellStyle name="20% - Акцент4 7 3" xfId="859"/>
    <cellStyle name="20% — акцент4 7 3" xfId="5701"/>
    <cellStyle name="20% - Акцент4 7 3 2" xfId="2532"/>
    <cellStyle name="20% - Акцент4 7 3 2 2" xfId="4607"/>
    <cellStyle name="20% - Акцент4 7 3 3" xfId="1696"/>
    <cellStyle name="20% - Акцент4 7 3 3 2" xfId="6580"/>
    <cellStyle name="20% - Акцент4 7 3 4" xfId="3770"/>
    <cellStyle name="20% - Акцент4 7 3 5" xfId="5613"/>
    <cellStyle name="20% - Акцент4 7 3 6" xfId="6024"/>
    <cellStyle name="20% - Акцент4 7 4" xfId="1079"/>
    <cellStyle name="20% — акцент4 7 4" xfId="5748"/>
    <cellStyle name="20% - Акцент4 7 4 2" xfId="2752"/>
    <cellStyle name="20% - Акцент4 7 4 2 2" xfId="4827"/>
    <cellStyle name="20% - Акцент4 7 4 3" xfId="1916"/>
    <cellStyle name="20% - Акцент4 7 4 3 2" xfId="6800"/>
    <cellStyle name="20% - Акцент4 7 4 4" xfId="3990"/>
    <cellStyle name="20% - Акцент4 7 4 5" xfId="6096"/>
    <cellStyle name="20% - Акцент4 7 5" xfId="2151"/>
    <cellStyle name="20% — акцент4 7 5" xfId="7052"/>
    <cellStyle name="20% - Акцент4 7 5 2" xfId="4226"/>
    <cellStyle name="20% - Акцент4 7 6" xfId="2998"/>
    <cellStyle name="20% - Акцент4 7 6 2" xfId="5073"/>
    <cellStyle name="20% - Акцент4 7 7" xfId="1315"/>
    <cellStyle name="20% - Акцент4 7 7 2" xfId="6199"/>
    <cellStyle name="20% - Акцент4 7 8" xfId="3205"/>
    <cellStyle name="20% - Акцент4 7 9" xfId="3530"/>
    <cellStyle name="20% - Акцент4 70" xfId="7670"/>
    <cellStyle name="20% - Акцент4 71" xfId="7682"/>
    <cellStyle name="20% - Акцент4 72" xfId="7693"/>
    <cellStyle name="20% - Акцент4 73" xfId="7703"/>
    <cellStyle name="20% - Акцент4 74" xfId="7712"/>
    <cellStyle name="20% - Акцент4 75" xfId="7731"/>
    <cellStyle name="20% - Акцент4 76" xfId="7743"/>
    <cellStyle name="20% - Акцент4 77" xfId="7754"/>
    <cellStyle name="20% - Акцент4 78" xfId="7765"/>
    <cellStyle name="20% - Акцент4 79" xfId="7773"/>
    <cellStyle name="20% - Акцент4 8" xfId="146"/>
    <cellStyle name="20% — акцент4 8" xfId="1237"/>
    <cellStyle name="20% - Акцент4 8 10" xfId="5255"/>
    <cellStyle name="20% - Акцент4 8 11" xfId="5844"/>
    <cellStyle name="20% - Акцент4 8 2" xfId="300"/>
    <cellStyle name="20% — акцент4 8 2" xfId="6121"/>
    <cellStyle name="20% - Акцент4 8 2 2" xfId="2299"/>
    <cellStyle name="20% - Акцент4 8 2 2 2" xfId="4374"/>
    <cellStyle name="20% - Акцент4 8 2 3" xfId="1463"/>
    <cellStyle name="20% - Акцент4 8 2 3 2" xfId="6347"/>
    <cellStyle name="20% - Акцент4 8 2 4" xfId="3365"/>
    <cellStyle name="20% - Акцент4 8 3" xfId="873"/>
    <cellStyle name="20% - Акцент4 8 3 2" xfId="2546"/>
    <cellStyle name="20% - Акцент4 8 3 2 2" xfId="4621"/>
    <cellStyle name="20% - Акцент4 8 3 3" xfId="1710"/>
    <cellStyle name="20% - Акцент4 8 3 3 2" xfId="6594"/>
    <cellStyle name="20% - Акцент4 8 3 4" xfId="3784"/>
    <cellStyle name="20% - Акцент4 8 4" xfId="1093"/>
    <cellStyle name="20% - Акцент4 8 4 2" xfId="2766"/>
    <cellStyle name="20% - Акцент4 8 4 2 2" xfId="4841"/>
    <cellStyle name="20% - Акцент4 8 4 3" xfId="1930"/>
    <cellStyle name="20% - Акцент4 8 4 3 2" xfId="6814"/>
    <cellStyle name="20% - Акцент4 8 4 4" xfId="4004"/>
    <cellStyle name="20% - Акцент4 8 5" xfId="2165"/>
    <cellStyle name="20% - Акцент4 8 5 2" xfId="4240"/>
    <cellStyle name="20% - Акцент4 8 6" xfId="3012"/>
    <cellStyle name="20% - Акцент4 8 6 2" xfId="5087"/>
    <cellStyle name="20% - Акцент4 8 7" xfId="1329"/>
    <cellStyle name="20% - Акцент4 8 7 2" xfId="6213"/>
    <cellStyle name="20% - Акцент4 8 8" xfId="3219"/>
    <cellStyle name="20% - Акцент4 8 9" xfId="3518"/>
    <cellStyle name="20% - Акцент4 80" xfId="7791"/>
    <cellStyle name="20% - Акцент4 81" xfId="7803"/>
    <cellStyle name="20% - Акцент4 82" xfId="7814"/>
    <cellStyle name="20% - Акцент4 83" xfId="7822"/>
    <cellStyle name="20% - Акцент4 84" xfId="7840"/>
    <cellStyle name="20% - Акцент4 85" xfId="7852"/>
    <cellStyle name="20% - Акцент4 86" xfId="7863"/>
    <cellStyle name="20% - Акцент4 87" xfId="7871"/>
    <cellStyle name="20% - Акцент4 88" xfId="7889"/>
    <cellStyle name="20% - Акцент4 89" xfId="7901"/>
    <cellStyle name="20% - Акцент4 9" xfId="158"/>
    <cellStyle name="20% — акцент4 9" xfId="3122"/>
    <cellStyle name="20% - Акцент4 9 10" xfId="5246"/>
    <cellStyle name="20% - Акцент4 9 11" xfId="5856"/>
    <cellStyle name="20% - Акцент4 9 2" xfId="301"/>
    <cellStyle name="20% - Акцент4 9 2 2" xfId="2300"/>
    <cellStyle name="20% - Акцент4 9 2 2 2" xfId="4375"/>
    <cellStyle name="20% - Акцент4 9 2 3" xfId="1464"/>
    <cellStyle name="20% - Акцент4 9 2 3 2" xfId="6348"/>
    <cellStyle name="20% - Акцент4 9 2 4" xfId="3366"/>
    <cellStyle name="20% - Акцент4 9 3" xfId="885"/>
    <cellStyle name="20% - Акцент4 9 3 2" xfId="2558"/>
    <cellStyle name="20% - Акцент4 9 3 2 2" xfId="4633"/>
    <cellStyle name="20% - Акцент4 9 3 3" xfId="1722"/>
    <cellStyle name="20% - Акцент4 9 3 3 2" xfId="6606"/>
    <cellStyle name="20% - Акцент4 9 3 4" xfId="3796"/>
    <cellStyle name="20% - Акцент4 9 4" xfId="1105"/>
    <cellStyle name="20% - Акцент4 9 4 2" xfId="2778"/>
    <cellStyle name="20% - Акцент4 9 4 2 2" xfId="4853"/>
    <cellStyle name="20% - Акцент4 9 4 3" xfId="1942"/>
    <cellStyle name="20% - Акцент4 9 4 3 2" xfId="6826"/>
    <cellStyle name="20% - Акцент4 9 4 4" xfId="4016"/>
    <cellStyle name="20% - Акцент4 9 5" xfId="2177"/>
    <cellStyle name="20% - Акцент4 9 5 2" xfId="4252"/>
    <cellStyle name="20% - Акцент4 9 6" xfId="3024"/>
    <cellStyle name="20% - Акцент4 9 6 2" xfId="5099"/>
    <cellStyle name="20% - Акцент4 9 7" xfId="1341"/>
    <cellStyle name="20% - Акцент4 9 7 2" xfId="6225"/>
    <cellStyle name="20% - Акцент4 9 8" xfId="3231"/>
    <cellStyle name="20% - Акцент4 9 9" xfId="3506"/>
    <cellStyle name="20% - Акцент4 90" xfId="7912"/>
    <cellStyle name="20% - Акцент4 91" xfId="7920"/>
    <cellStyle name="20% - Акцент4 92" xfId="7938"/>
    <cellStyle name="20% - Акцент4 93" xfId="7950"/>
    <cellStyle name="20% - Акцент4 94" xfId="7961"/>
    <cellStyle name="20% - Акцент4 95" xfId="7969"/>
    <cellStyle name="20% - Акцент4 96" xfId="7986"/>
    <cellStyle name="20% - Акцент4 97" xfId="7998"/>
    <cellStyle name="20% - Акцент4 98" xfId="8006"/>
    <cellStyle name="20% - Акцент4 99" xfId="8024"/>
    <cellStyle name="20% — акцент5" xfId="35" builtinId="46" customBuiltin="1"/>
    <cellStyle name="20% - Акцент5 10" xfId="173"/>
    <cellStyle name="20% — акцент5 10" xfId="3612"/>
    <cellStyle name="20% - Акцент5 10 10" xfId="5870"/>
    <cellStyle name="20% - Акцент5 10 2" xfId="302"/>
    <cellStyle name="20% - Акцент5 10 2 2" xfId="2301"/>
    <cellStyle name="20% - Акцент5 10 2 2 2" xfId="4376"/>
    <cellStyle name="20% - Акцент5 10 2 3" xfId="1465"/>
    <cellStyle name="20% - Акцент5 10 2 3 2" xfId="6349"/>
    <cellStyle name="20% - Акцент5 10 2 4" xfId="3367"/>
    <cellStyle name="20% - Акцент5 10 3" xfId="900"/>
    <cellStyle name="20% - Акцент5 10 3 2" xfId="2573"/>
    <cellStyle name="20% - Акцент5 10 3 2 2" xfId="4648"/>
    <cellStyle name="20% - Акцент5 10 3 3" xfId="1737"/>
    <cellStyle name="20% - Акцент5 10 3 3 2" xfId="6621"/>
    <cellStyle name="20% - Акцент5 10 3 4" xfId="3811"/>
    <cellStyle name="20% - Акцент5 10 4" xfId="1120"/>
    <cellStyle name="20% - Акцент5 10 4 2" xfId="2793"/>
    <cellStyle name="20% - Акцент5 10 4 2 2" xfId="4868"/>
    <cellStyle name="20% - Акцент5 10 4 3" xfId="1957"/>
    <cellStyle name="20% - Акцент5 10 4 3 2" xfId="6841"/>
    <cellStyle name="20% - Акцент5 10 4 4" xfId="4031"/>
    <cellStyle name="20% - Акцент5 10 5" xfId="2192"/>
    <cellStyle name="20% - Акцент5 10 5 2" xfId="4267"/>
    <cellStyle name="20% - Акцент5 10 6" xfId="3039"/>
    <cellStyle name="20% - Акцент5 10 6 2" xfId="5114"/>
    <cellStyle name="20% - Акцент5 10 7" xfId="1356"/>
    <cellStyle name="20% - Акцент5 10 7 2" xfId="6240"/>
    <cellStyle name="20% - Акцент5 10 8" xfId="3246"/>
    <cellStyle name="20% - Акцент5 10 9" xfId="5232"/>
    <cellStyle name="20% - Акцент5 100" xfId="8039"/>
    <cellStyle name="20% - Акцент5 101" xfId="8050"/>
    <cellStyle name="20% - Акцент5 102" xfId="8057"/>
    <cellStyle name="20% - Акцент5 103" xfId="8076"/>
    <cellStyle name="20% - Акцент5 104" xfId="8087"/>
    <cellStyle name="20% - Акцент5 105" xfId="8094"/>
    <cellStyle name="20% - Акцент5 106" xfId="8114"/>
    <cellStyle name="20% - Акцент5 107" xfId="8125"/>
    <cellStyle name="20% - Акцент5 108" xfId="8136"/>
    <cellStyle name="20% - Акцент5 109" xfId="8143"/>
    <cellStyle name="20% - Акцент5 11" xfId="186"/>
    <cellStyle name="20% — акцент5 11" xfId="5302"/>
    <cellStyle name="20% - Акцент5 11 2" xfId="303"/>
    <cellStyle name="20% - Акцент5 11 2 2" xfId="2302"/>
    <cellStyle name="20% - Акцент5 11 2 2 2" xfId="4377"/>
    <cellStyle name="20% - Акцент5 11 2 3" xfId="1466"/>
    <cellStyle name="20% - Акцент5 11 2 3 2" xfId="6350"/>
    <cellStyle name="20% - Акцент5 11 2 4" xfId="3368"/>
    <cellStyle name="20% - Акцент5 11 3" xfId="913"/>
    <cellStyle name="20% - Акцент5 11 3 2" xfId="2586"/>
    <cellStyle name="20% - Акцент5 11 3 2 2" xfId="4661"/>
    <cellStyle name="20% - Акцент5 11 3 3" xfId="1750"/>
    <cellStyle name="20% - Акцент5 11 3 3 2" xfId="6634"/>
    <cellStyle name="20% - Акцент5 11 3 4" xfId="3824"/>
    <cellStyle name="20% - Акцент5 11 4" xfId="1133"/>
    <cellStyle name="20% - Акцент5 11 4 2" xfId="2806"/>
    <cellStyle name="20% - Акцент5 11 4 2 2" xfId="4881"/>
    <cellStyle name="20% - Акцент5 11 4 3" xfId="1970"/>
    <cellStyle name="20% - Акцент5 11 4 3 2" xfId="6854"/>
    <cellStyle name="20% - Акцент5 11 4 4" xfId="4044"/>
    <cellStyle name="20% - Акцент5 11 5" xfId="2205"/>
    <cellStyle name="20% - Акцент5 11 5 2" xfId="4280"/>
    <cellStyle name="20% - Акцент5 11 6" xfId="3052"/>
    <cellStyle name="20% - Акцент5 11 6 2" xfId="5127"/>
    <cellStyle name="20% - Акцент5 11 7" xfId="1369"/>
    <cellStyle name="20% - Акцент5 11 7 2" xfId="6253"/>
    <cellStyle name="20% - Акцент5 11 8" xfId="3259"/>
    <cellStyle name="20% - Акцент5 11 9" xfId="5882"/>
    <cellStyle name="20% - Акцент5 110" xfId="8164"/>
    <cellStyle name="20% - Акцент5 111" xfId="8176"/>
    <cellStyle name="20% - Акцент5 112" xfId="8187"/>
    <cellStyle name="20% - Акцент5 113" xfId="8198"/>
    <cellStyle name="20% - Акцент5 114" xfId="8209"/>
    <cellStyle name="20% - Акцент5 115" xfId="8216"/>
    <cellStyle name="20% - Акцент5 116" xfId="8235"/>
    <cellStyle name="20% - Акцент5 117" xfId="8246"/>
    <cellStyle name="20% - Акцент5 118" xfId="8253"/>
    <cellStyle name="20% - Акцент5 119" xfId="8274"/>
    <cellStyle name="20% - Акцент5 12" xfId="199"/>
    <cellStyle name="20% — акцент5 12" xfId="5762"/>
    <cellStyle name="20% - Акцент5 12 2" xfId="304"/>
    <cellStyle name="20% - Акцент5 12 2 2" xfId="2303"/>
    <cellStyle name="20% - Акцент5 12 2 2 2" xfId="4378"/>
    <cellStyle name="20% - Акцент5 12 2 3" xfId="1467"/>
    <cellStyle name="20% - Акцент5 12 2 3 2" xfId="6351"/>
    <cellStyle name="20% - Акцент5 12 2 4" xfId="3369"/>
    <cellStyle name="20% - Акцент5 12 3" xfId="926"/>
    <cellStyle name="20% - Акцент5 12 3 2" xfId="2599"/>
    <cellStyle name="20% - Акцент5 12 3 2 2" xfId="4674"/>
    <cellStyle name="20% - Акцент5 12 3 3" xfId="1763"/>
    <cellStyle name="20% - Акцент5 12 3 3 2" xfId="6647"/>
    <cellStyle name="20% - Акцент5 12 3 4" xfId="3837"/>
    <cellStyle name="20% - Акцент5 12 4" xfId="1146"/>
    <cellStyle name="20% - Акцент5 12 4 2" xfId="2819"/>
    <cellStyle name="20% - Акцент5 12 4 2 2" xfId="4894"/>
    <cellStyle name="20% - Акцент5 12 4 3" xfId="1983"/>
    <cellStyle name="20% - Акцент5 12 4 3 2" xfId="6867"/>
    <cellStyle name="20% - Акцент5 12 4 4" xfId="4057"/>
    <cellStyle name="20% - Акцент5 12 5" xfId="2218"/>
    <cellStyle name="20% - Акцент5 12 5 2" xfId="4293"/>
    <cellStyle name="20% - Акцент5 12 6" xfId="3065"/>
    <cellStyle name="20% - Акцент5 12 6 2" xfId="5140"/>
    <cellStyle name="20% - Акцент5 12 7" xfId="1382"/>
    <cellStyle name="20% - Акцент5 12 7 2" xfId="6266"/>
    <cellStyle name="20% - Акцент5 12 8" xfId="3272"/>
    <cellStyle name="20% - Акцент5 120" xfId="8286"/>
    <cellStyle name="20% - Акцент5 121" xfId="8297"/>
    <cellStyle name="20% - Акцент5 122" xfId="8308"/>
    <cellStyle name="20% - Акцент5 123" xfId="8319"/>
    <cellStyle name="20% - Акцент5 124" xfId="8326"/>
    <cellStyle name="20% - Акцент5 125" xfId="8345"/>
    <cellStyle name="20% - Акцент5 126" xfId="8356"/>
    <cellStyle name="20% - Акцент5 127" xfId="8363"/>
    <cellStyle name="20% - Акцент5 128" xfId="8382"/>
    <cellStyle name="20% - Акцент5 129" xfId="8393"/>
    <cellStyle name="20% - Акцент5 13" xfId="212"/>
    <cellStyle name="20% - Акцент5 13 2" xfId="939"/>
    <cellStyle name="20% - Акцент5 13 2 2" xfId="2612"/>
    <cellStyle name="20% - Акцент5 13 2 2 2" xfId="4687"/>
    <cellStyle name="20% - Акцент5 13 2 3" xfId="1776"/>
    <cellStyle name="20% - Акцент5 13 2 3 2" xfId="6660"/>
    <cellStyle name="20% - Акцент5 13 2 4" xfId="3850"/>
    <cellStyle name="20% - Акцент5 13 3" xfId="1159"/>
    <cellStyle name="20% - Акцент5 13 3 2" xfId="2832"/>
    <cellStyle name="20% - Акцент5 13 3 2 2" xfId="4907"/>
    <cellStyle name="20% - Акцент5 13 3 3" xfId="1996"/>
    <cellStyle name="20% - Акцент5 13 3 3 2" xfId="6880"/>
    <cellStyle name="20% - Акцент5 13 3 4" xfId="4070"/>
    <cellStyle name="20% - Акцент5 13 4" xfId="2231"/>
    <cellStyle name="20% - Акцент5 13 4 2" xfId="4306"/>
    <cellStyle name="20% - Акцент5 13 5" xfId="3078"/>
    <cellStyle name="20% - Акцент5 13 5 2" xfId="5153"/>
    <cellStyle name="20% - Акцент5 13 6" xfId="1395"/>
    <cellStyle name="20% - Акцент5 13 6 2" xfId="6279"/>
    <cellStyle name="20% - Акцент5 13 7" xfId="3285"/>
    <cellStyle name="20% - Акцент5 130" xfId="8400"/>
    <cellStyle name="20% - Акцент5 131" xfId="8419"/>
    <cellStyle name="20% - Акцент5 132" xfId="8430"/>
    <cellStyle name="20% - Акцент5 133" xfId="8437"/>
    <cellStyle name="20% - Акцент5 134" xfId="8456"/>
    <cellStyle name="20% - Акцент5 135" xfId="8467"/>
    <cellStyle name="20% - Акцент5 136" xfId="8474"/>
    <cellStyle name="20% - Акцент5 137" xfId="8493"/>
    <cellStyle name="20% - Акцент5 138" xfId="8504"/>
    <cellStyle name="20% - Акцент5 139" xfId="8515"/>
    <cellStyle name="20% - Акцент5 14" xfId="225"/>
    <cellStyle name="20% - Акцент5 14 2" xfId="952"/>
    <cellStyle name="20% - Акцент5 14 2 2" xfId="2625"/>
    <cellStyle name="20% - Акцент5 14 2 2 2" xfId="4700"/>
    <cellStyle name="20% - Акцент5 14 2 3" xfId="1789"/>
    <cellStyle name="20% - Акцент5 14 2 3 2" xfId="6673"/>
    <cellStyle name="20% - Акцент5 14 2 4" xfId="3863"/>
    <cellStyle name="20% - Акцент5 14 3" xfId="1172"/>
    <cellStyle name="20% - Акцент5 14 3 2" xfId="2845"/>
    <cellStyle name="20% - Акцент5 14 3 2 2" xfId="4920"/>
    <cellStyle name="20% - Акцент5 14 3 3" xfId="2009"/>
    <cellStyle name="20% - Акцент5 14 3 3 2" xfId="6893"/>
    <cellStyle name="20% - Акцент5 14 3 4" xfId="4083"/>
    <cellStyle name="20% - Акцент5 14 4" xfId="2244"/>
    <cellStyle name="20% - Акцент5 14 4 2" xfId="4319"/>
    <cellStyle name="20% - Акцент5 14 5" xfId="3091"/>
    <cellStyle name="20% - Акцент5 14 5 2" xfId="5166"/>
    <cellStyle name="20% - Акцент5 14 6" xfId="1408"/>
    <cellStyle name="20% - Акцент5 14 6 2" xfId="6292"/>
    <cellStyle name="20% - Акцент5 14 7" xfId="3298"/>
    <cellStyle name="20% - Акцент5 140" xfId="8522"/>
    <cellStyle name="20% - Акцент5 141" xfId="8541"/>
    <cellStyle name="20% - Акцент5 142" xfId="8552"/>
    <cellStyle name="20% - Акцент5 143" xfId="8559"/>
    <cellStyle name="20% - Акцент5 144" xfId="8578"/>
    <cellStyle name="20% - Акцент5 145" xfId="8589"/>
    <cellStyle name="20% - Акцент5 146" xfId="8596"/>
    <cellStyle name="20% - Акцент5 147" xfId="8615"/>
    <cellStyle name="20% - Акцент5 148" xfId="8626"/>
    <cellStyle name="20% - Акцент5 149" xfId="8633"/>
    <cellStyle name="20% - Акцент5 15" xfId="238"/>
    <cellStyle name="20% - Акцент5 15 2" xfId="965"/>
    <cellStyle name="20% - Акцент5 15 2 2" xfId="2638"/>
    <cellStyle name="20% - Акцент5 15 2 2 2" xfId="4713"/>
    <cellStyle name="20% - Акцент5 15 2 3" xfId="1802"/>
    <cellStyle name="20% - Акцент5 15 2 3 2" xfId="6686"/>
    <cellStyle name="20% - Акцент5 15 2 4" xfId="3876"/>
    <cellStyle name="20% - Акцент5 15 3" xfId="1188"/>
    <cellStyle name="20% - Акцент5 15 3 2" xfId="2861"/>
    <cellStyle name="20% - Акцент5 15 3 2 2" xfId="4936"/>
    <cellStyle name="20% - Акцент5 15 3 3" xfId="2025"/>
    <cellStyle name="20% - Акцент5 15 3 3 2" xfId="6909"/>
    <cellStyle name="20% - Акцент5 15 3 4" xfId="4099"/>
    <cellStyle name="20% - Акцент5 15 4" xfId="2257"/>
    <cellStyle name="20% - Акцент5 15 4 2" xfId="4332"/>
    <cellStyle name="20% - Акцент5 15 5" xfId="1421"/>
    <cellStyle name="20% - Акцент5 15 5 2" xfId="6305"/>
    <cellStyle name="20% - Акцент5 15 6" xfId="3311"/>
    <cellStyle name="20% - Акцент5 150" xfId="8652"/>
    <cellStyle name="20% - Акцент5 151" xfId="8663"/>
    <cellStyle name="20% - Акцент5 152" xfId="8670"/>
    <cellStyle name="20% - Акцент5 153" xfId="8689"/>
    <cellStyle name="20% - Акцент5 154" xfId="8700"/>
    <cellStyle name="20% - Акцент5 155" xfId="8707"/>
    <cellStyle name="20% - Акцент5 156" xfId="8727"/>
    <cellStyle name="20% - Акцент5 157" xfId="8739"/>
    <cellStyle name="20% - Акцент5 158" xfId="8751"/>
    <cellStyle name="20% - Акцент5 159" xfId="8763"/>
    <cellStyle name="20% - Акцент5 16" xfId="719"/>
    <cellStyle name="20% - Акцент5 16 2" xfId="978"/>
    <cellStyle name="20% - Акцент5 16 2 2" xfId="2651"/>
    <cellStyle name="20% - Акцент5 16 2 2 2" xfId="4726"/>
    <cellStyle name="20% - Акцент5 16 2 3" xfId="1815"/>
    <cellStyle name="20% - Акцент5 16 2 3 2" xfId="6699"/>
    <cellStyle name="20% - Акцент5 16 2 4" xfId="3889"/>
    <cellStyle name="20% - Акцент5 16 3" xfId="1189"/>
    <cellStyle name="20% - Акцент5 16 3 2" xfId="2862"/>
    <cellStyle name="20% - Акцент5 16 3 2 2" xfId="4937"/>
    <cellStyle name="20% - Акцент5 16 3 3" xfId="2026"/>
    <cellStyle name="20% - Акцент5 16 3 3 2" xfId="6910"/>
    <cellStyle name="20% - Акцент5 16 3 4" xfId="4100"/>
    <cellStyle name="20% - Акцент5 16 4" xfId="2392"/>
    <cellStyle name="20% - Акцент5 16 4 2" xfId="4467"/>
    <cellStyle name="20% - Акцент5 16 5" xfId="1556"/>
    <cellStyle name="20% - Акцент5 16 5 2" xfId="6440"/>
    <cellStyle name="20% - Акцент5 16 6" xfId="3630"/>
    <cellStyle name="20% - Акцент5 160" xfId="8775"/>
    <cellStyle name="20% - Акцент5 161" xfId="8786"/>
    <cellStyle name="20% - Акцент5 162" xfId="8797"/>
    <cellStyle name="20% - Акцент5 163" xfId="8808"/>
    <cellStyle name="20% - Акцент5 164" xfId="8815"/>
    <cellStyle name="20% - Акцент5 165" xfId="8834"/>
    <cellStyle name="20% - Акцент5 166" xfId="8845"/>
    <cellStyle name="20% - Акцент5 167" xfId="8852"/>
    <cellStyle name="20% - Акцент5 168" xfId="8871"/>
    <cellStyle name="20% - Акцент5 169" xfId="8882"/>
    <cellStyle name="20% - Акцент5 17" xfId="732"/>
    <cellStyle name="20% - Акцент5 17 2" xfId="1190"/>
    <cellStyle name="20% - Акцент5 17 2 2" xfId="2863"/>
    <cellStyle name="20% - Акцент5 17 2 2 2" xfId="4938"/>
    <cellStyle name="20% - Акцент5 17 2 3" xfId="2027"/>
    <cellStyle name="20% - Акцент5 17 2 3 2" xfId="6911"/>
    <cellStyle name="20% - Акцент5 17 2 4" xfId="4101"/>
    <cellStyle name="20% - Акцент5 17 3" xfId="2405"/>
    <cellStyle name="20% - Акцент5 17 3 2" xfId="4480"/>
    <cellStyle name="20% - Акцент5 17 4" xfId="1569"/>
    <cellStyle name="20% - Акцент5 17 4 2" xfId="6453"/>
    <cellStyle name="20% - Акцент5 17 5" xfId="3643"/>
    <cellStyle name="20% - Акцент5 170" xfId="8889"/>
    <cellStyle name="20% - Акцент5 171" xfId="8907"/>
    <cellStyle name="20% - Акцент5 172" xfId="8918"/>
    <cellStyle name="20% - Акцент5 173" xfId="8925"/>
    <cellStyle name="20% - Акцент5 174" xfId="8947"/>
    <cellStyle name="20% - Акцент5 175" xfId="8959"/>
    <cellStyle name="20% - Акцент5 176" xfId="8970"/>
    <cellStyle name="20% - Акцент5 177" xfId="8982"/>
    <cellStyle name="20% - Акцент5 178" xfId="8993"/>
    <cellStyle name="20% - Акцент5 179" xfId="9003"/>
    <cellStyle name="20% - Акцент5 18" xfId="745"/>
    <cellStyle name="20% - Акцент5 18 2" xfId="2418"/>
    <cellStyle name="20% - Акцент5 18 2 2" xfId="4493"/>
    <cellStyle name="20% - Акцент5 18 3" xfId="1582"/>
    <cellStyle name="20% - Акцент5 18 3 2" xfId="6466"/>
    <cellStyle name="20% - Акцент5 18 4" xfId="3656"/>
    <cellStyle name="20% - Акцент5 180" xfId="9017"/>
    <cellStyle name="20% - Акцент5 181" xfId="9028"/>
    <cellStyle name="20% - Акцент5 182" xfId="9035"/>
    <cellStyle name="20% - Акцент5 183" xfId="9057"/>
    <cellStyle name="20% - Акцент5 184" xfId="9069"/>
    <cellStyle name="20% - Акцент5 185" xfId="9080"/>
    <cellStyle name="20% - Акцент5 186" xfId="9091"/>
    <cellStyle name="20% - Акцент5 187" xfId="9102"/>
    <cellStyle name="20% - Акцент5 188" xfId="9109"/>
    <cellStyle name="20% - Акцент5 189" xfId="9131"/>
    <cellStyle name="20% - Акцент5 19" xfId="758"/>
    <cellStyle name="20% - Акцент5 19 2" xfId="2431"/>
    <cellStyle name="20% - Акцент5 19 2 2" xfId="4506"/>
    <cellStyle name="20% - Акцент5 19 3" xfId="1595"/>
    <cellStyle name="20% - Акцент5 19 3 2" xfId="6479"/>
    <cellStyle name="20% - Акцент5 19 4" xfId="3669"/>
    <cellStyle name="20% - Акцент5 190" xfId="9143"/>
    <cellStyle name="20% - Акцент5 191" xfId="9154"/>
    <cellStyle name="20% - Акцент5 192" xfId="9164"/>
    <cellStyle name="20% - Акцент5 193" xfId="9179"/>
    <cellStyle name="20% - Акцент5 194" xfId="9191"/>
    <cellStyle name="20% - Акцент5 195" xfId="9203"/>
    <cellStyle name="20% - Акцент5 196" xfId="9214"/>
    <cellStyle name="20% - Акцент5 197" xfId="9225"/>
    <cellStyle name="20% - Акцент5 198" xfId="9236"/>
    <cellStyle name="20% - Акцент5 199" xfId="9247"/>
    <cellStyle name="20% - Акцент5 2" xfId="63"/>
    <cellStyle name="20% — акцент5 2" xfId="780"/>
    <cellStyle name="20% - Акцент5 2 10" xfId="2088"/>
    <cellStyle name="20% - Акцент5 2 10 2" xfId="4163"/>
    <cellStyle name="20% - Акцент5 2 11" xfId="2935"/>
    <cellStyle name="20% - Акцент5 2 11 2" xfId="5010"/>
    <cellStyle name="20% - Акцент5 2 12" xfId="1252"/>
    <cellStyle name="20% - Акцент5 2 12 2" xfId="6136"/>
    <cellStyle name="20% - Акцент5 2 13" xfId="3142"/>
    <cellStyle name="20% - Акцент5 2 14" xfId="3597"/>
    <cellStyle name="20% - Акцент5 2 15" xfId="5291"/>
    <cellStyle name="20% - Акцент5 2 16" xfId="5774"/>
    <cellStyle name="20% - Акцент5 2 2" xfId="305"/>
    <cellStyle name="20% — акцент5 2 2" xfId="2453"/>
    <cellStyle name="20% — акцент5 2 2 2" xfId="4528"/>
    <cellStyle name="20% - Акцент5 2 3" xfId="306"/>
    <cellStyle name="20% — акцент5 2 3" xfId="1617"/>
    <cellStyle name="20% — акцент5 2 3 2" xfId="6501"/>
    <cellStyle name="20% - Акцент5 2 4" xfId="307"/>
    <cellStyle name="20% — акцент5 2 4" xfId="3691"/>
    <cellStyle name="20% - Акцент5 2 5" xfId="308"/>
    <cellStyle name="20% — акцент5 2 5" xfId="5337"/>
    <cellStyle name="20% - Акцент5 2 6" xfId="309"/>
    <cellStyle name="20% — акцент5 2 6" xfId="5474"/>
    <cellStyle name="20% - Акцент5 2 7" xfId="796"/>
    <cellStyle name="20% — акцент5 2 7" xfId="5963"/>
    <cellStyle name="20% - Акцент5 2 7 2" xfId="2469"/>
    <cellStyle name="20% - Акцент5 2 7 2 2" xfId="4544"/>
    <cellStyle name="20% - Акцент5 2 7 3" xfId="1633"/>
    <cellStyle name="20% - Акцент5 2 7 3 2" xfId="6517"/>
    <cellStyle name="20% - Акцент5 2 7 4" xfId="3707"/>
    <cellStyle name="20% - Акцент5 2 8" xfId="990"/>
    <cellStyle name="20% - Акцент5 2 8 2" xfId="2663"/>
    <cellStyle name="20% - Акцент5 2 8 2 2" xfId="4738"/>
    <cellStyle name="20% - Акцент5 2 8 3" xfId="1827"/>
    <cellStyle name="20% - Акцент5 2 8 3 2" xfId="6711"/>
    <cellStyle name="20% - Акцент5 2 8 4" xfId="3901"/>
    <cellStyle name="20% - Акцент5 2 9" xfId="1016"/>
    <cellStyle name="20% - Акцент5 2 9 2" xfId="2689"/>
    <cellStyle name="20% - Акцент5 2 9 2 2" xfId="4764"/>
    <cellStyle name="20% - Акцент5 2 9 3" xfId="1853"/>
    <cellStyle name="20% - Акцент5 2 9 3 2" xfId="6737"/>
    <cellStyle name="20% - Акцент5 2 9 4" xfId="3927"/>
    <cellStyle name="20% - Акцент5 20" xfId="2897"/>
    <cellStyle name="20% - Акцент5 20 2" xfId="4972"/>
    <cellStyle name="20% - Акцент5 200" xfId="9254"/>
    <cellStyle name="20% - Акцент5 21" xfId="2909"/>
    <cellStyle name="20% - Акцент5 21 2" xfId="4984"/>
    <cellStyle name="20% - Акцент5 22" xfId="3104"/>
    <cellStyle name="20% - Акцент5 22 2" xfId="5179"/>
    <cellStyle name="20% - Акцент5 23" xfId="7260"/>
    <cellStyle name="20% - Акцент5 24" xfId="7261"/>
    <cellStyle name="20% - Акцент5 25" xfId="7262"/>
    <cellStyle name="20% - Акцент5 26" xfId="7263"/>
    <cellStyle name="20% - Акцент5 27" xfId="7264"/>
    <cellStyle name="20% - Акцент5 28" xfId="7265"/>
    <cellStyle name="20% - Акцент5 29" xfId="7266"/>
    <cellStyle name="20% - Акцент5 3" xfId="77"/>
    <cellStyle name="20% — акцент5 3" xfId="782"/>
    <cellStyle name="20% - Акцент5 3 10" xfId="5286"/>
    <cellStyle name="20% - Акцент5 3 11" xfId="5786"/>
    <cellStyle name="20% - Акцент5 3 2" xfId="310"/>
    <cellStyle name="20% — акцент5 3 2" xfId="2455"/>
    <cellStyle name="20% - Акцент5 3 2 2" xfId="2304"/>
    <cellStyle name="20% — акцент5 3 2 2" xfId="4530"/>
    <cellStyle name="20% - Акцент5 3 2 2 2" xfId="4379"/>
    <cellStyle name="20% - Акцент5 3 2 2 3" xfId="5547"/>
    <cellStyle name="20% - Акцент5 3 2 2 4" xfId="5661"/>
    <cellStyle name="20% - Акцент5 3 2 2 5" xfId="7006"/>
    <cellStyle name="20% - Акцент5 3 2 3" xfId="1468"/>
    <cellStyle name="20% — акцент5 3 2 3" xfId="5598"/>
    <cellStyle name="20% - Акцент5 3 2 3 2" xfId="6352"/>
    <cellStyle name="20% - Акцент5 3 2 4" xfId="3373"/>
    <cellStyle name="20% — акцент5 3 2 4" xfId="5585"/>
    <cellStyle name="20% - Акцент5 3 2 5" xfId="4126"/>
    <cellStyle name="20% — акцент5 3 2 5" xfId="7031"/>
    <cellStyle name="20% - Акцент5 3 2 6" xfId="5220"/>
    <cellStyle name="20% - Акцент5 3 2 7" xfId="5906"/>
    <cellStyle name="20% - Акцент5 3 3" xfId="809"/>
    <cellStyle name="20% — акцент5 3 3" xfId="1619"/>
    <cellStyle name="20% - Акцент5 3 3 2" xfId="2482"/>
    <cellStyle name="20% — акцент5 3 3 2" xfId="6503"/>
    <cellStyle name="20% - Акцент5 3 3 2 2" xfId="4557"/>
    <cellStyle name="20% - Акцент5 3 3 3" xfId="1646"/>
    <cellStyle name="20% - Акцент5 3 3 3 2" xfId="6530"/>
    <cellStyle name="20% - Акцент5 3 3 4" xfId="3720"/>
    <cellStyle name="20% - Акцент5 3 3 5" xfId="5355"/>
    <cellStyle name="20% - Акцент5 3 3 6" xfId="5674"/>
    <cellStyle name="20% - Акцент5 3 3 7" xfId="5978"/>
    <cellStyle name="20% - Акцент5 3 4" xfId="1029"/>
    <cellStyle name="20% — акцент5 3 4" xfId="3693"/>
    <cellStyle name="20% - Акцент5 3 4 2" xfId="2702"/>
    <cellStyle name="20% - Акцент5 3 4 2 2" xfId="4777"/>
    <cellStyle name="20% - Акцент5 3 4 3" xfId="1866"/>
    <cellStyle name="20% - Акцент5 3 4 3 2" xfId="6750"/>
    <cellStyle name="20% - Акцент5 3 4 4" xfId="3940"/>
    <cellStyle name="20% - Акцент5 3 4 5" xfId="5433"/>
    <cellStyle name="20% - Акцент5 3 4 6" xfId="5529"/>
    <cellStyle name="20% - Акцент5 3 4 7" xfId="6050"/>
    <cellStyle name="20% - Акцент5 3 5" xfId="2101"/>
    <cellStyle name="20% — акцент5 3 5" xfId="5339"/>
    <cellStyle name="20% - Акцент5 3 5 2" xfId="4176"/>
    <cellStyle name="20% - Акцент5 3 5 3" xfId="5406"/>
    <cellStyle name="20% - Акцент5 3 5 4" xfId="6970"/>
    <cellStyle name="20% - Акцент5 3 6" xfId="2948"/>
    <cellStyle name="20% — акцент5 3 6" xfId="5402"/>
    <cellStyle name="20% - Акцент5 3 6 2" xfId="5023"/>
    <cellStyle name="20% - Акцент5 3 6 3" xfId="7066"/>
    <cellStyle name="20% - Акцент5 3 7" xfId="1265"/>
    <cellStyle name="20% — акцент5 3 7" xfId="5965"/>
    <cellStyle name="20% - Акцент5 3 7 2" xfId="6149"/>
    <cellStyle name="20% - Акцент5 3 8" xfId="3155"/>
    <cellStyle name="20% - Акцент5 3 9" xfId="3583"/>
    <cellStyle name="20% - Акцент5 30" xfId="7267"/>
    <cellStyle name="20% - Акцент5 31" xfId="7268"/>
    <cellStyle name="20% - Акцент5 32" xfId="7269"/>
    <cellStyle name="20% - Акцент5 33" xfId="7270"/>
    <cellStyle name="20% - Акцент5 34" xfId="7271"/>
    <cellStyle name="20% - Акцент5 35" xfId="7272"/>
    <cellStyle name="20% - Акцент5 36" xfId="7273"/>
    <cellStyle name="20% - Акцент5 37" xfId="7274"/>
    <cellStyle name="20% - Акцент5 38" xfId="7275"/>
    <cellStyle name="20% - Акцент5 39" xfId="7276"/>
    <cellStyle name="20% - Акцент5 4" xfId="91"/>
    <cellStyle name="20% — акцент5 4" xfId="1003"/>
    <cellStyle name="20% - Акцент5 4 10" xfId="5716"/>
    <cellStyle name="20% - Акцент5 4 11" xfId="5798"/>
    <cellStyle name="20% - Акцент5 4 2" xfId="311"/>
    <cellStyle name="20% — акцент5 4 2" xfId="2676"/>
    <cellStyle name="20% - Акцент5 4 2 2" xfId="2305"/>
    <cellStyle name="20% — акцент5 4 2 2" xfId="4751"/>
    <cellStyle name="20% - Акцент5 4 2 2 2" xfId="4380"/>
    <cellStyle name="20% - Акцент5 4 2 2 3" xfId="5548"/>
    <cellStyle name="20% - Акцент5 4 2 2 4" xfId="5453"/>
    <cellStyle name="20% - Акцент5 4 2 2 5" xfId="7007"/>
    <cellStyle name="20% - Акцент5 4 2 3" xfId="1469"/>
    <cellStyle name="20% — акцент5 4 2 3" xfId="5646"/>
    <cellStyle name="20% - Акцент5 4 2 3 2" xfId="6353"/>
    <cellStyle name="20% - Акцент5 4 2 4" xfId="3374"/>
    <cellStyle name="20% — акцент5 4 2 4" xfId="5656"/>
    <cellStyle name="20% - Акцент5 4 2 5" xfId="3108"/>
    <cellStyle name="20% — акцент5 4 2 5" xfId="7042"/>
    <cellStyle name="20% - Акцент5 4 2 6" xfId="5219"/>
    <cellStyle name="20% - Акцент5 4 2 7" xfId="5907"/>
    <cellStyle name="20% - Акцент5 4 3" xfId="822"/>
    <cellStyle name="20% — акцент5 4 3" xfId="1840"/>
    <cellStyle name="20% - Акцент5 4 3 2" xfId="2495"/>
    <cellStyle name="20% — акцент5 4 3 2" xfId="6724"/>
    <cellStyle name="20% - Акцент5 4 3 2 2" xfId="4570"/>
    <cellStyle name="20% - Акцент5 4 3 3" xfId="1659"/>
    <cellStyle name="20% - Акцент5 4 3 3 2" xfId="6543"/>
    <cellStyle name="20% - Акцент5 4 3 4" xfId="3733"/>
    <cellStyle name="20% - Акцент5 4 3 5" xfId="5368"/>
    <cellStyle name="20% - Акцент5 4 3 6" xfId="5565"/>
    <cellStyle name="20% - Акцент5 4 3 7" xfId="5990"/>
    <cellStyle name="20% - Акцент5 4 4" xfId="1042"/>
    <cellStyle name="20% — акцент5 4 4" xfId="3914"/>
    <cellStyle name="20% - Акцент5 4 4 2" xfId="2715"/>
    <cellStyle name="20% - Акцент5 4 4 2 2" xfId="4790"/>
    <cellStyle name="20% - Акцент5 4 4 3" xfId="1879"/>
    <cellStyle name="20% - Акцент5 4 4 3 2" xfId="6763"/>
    <cellStyle name="20% - Акцент5 4 4 4" xfId="3953"/>
    <cellStyle name="20% - Акцент5 4 4 5" xfId="5446"/>
    <cellStyle name="20% - Акцент5 4 4 6" xfId="5732"/>
    <cellStyle name="20% - Акцент5 4 4 7" xfId="6062"/>
    <cellStyle name="20% - Акцент5 4 5" xfId="2114"/>
    <cellStyle name="20% — акцент5 4 5" xfId="5418"/>
    <cellStyle name="20% - Акцент5 4 5 2" xfId="4189"/>
    <cellStyle name="20% - Акцент5 4 5 3" xfId="5400"/>
    <cellStyle name="20% - Акцент5 4 5 4" xfId="6982"/>
    <cellStyle name="20% - Акцент5 4 6" xfId="2961"/>
    <cellStyle name="20% — акцент5 4 6" xfId="3421"/>
    <cellStyle name="20% - Акцент5 4 6 2" xfId="5036"/>
    <cellStyle name="20% - Акцент5 4 6 3" xfId="7078"/>
    <cellStyle name="20% - Акцент5 4 7" xfId="1278"/>
    <cellStyle name="20% — акцент5 4 7" xfId="6038"/>
    <cellStyle name="20% - Акцент5 4 7 2" xfId="6162"/>
    <cellStyle name="20% - Акцент5 4 8" xfId="3168"/>
    <cellStyle name="20% - Акцент5 4 9" xfId="3567"/>
    <cellStyle name="20% - Акцент5 40" xfId="7277"/>
    <cellStyle name="20% - Акцент5 41" xfId="7278"/>
    <cellStyle name="20% - Акцент5 42" xfId="7279"/>
    <cellStyle name="20% - Акцент5 43" xfId="7280"/>
    <cellStyle name="20% - Акцент5 44" xfId="7281"/>
    <cellStyle name="20% - Акцент5 45" xfId="7282"/>
    <cellStyle name="20% - Акцент5 46" xfId="7283"/>
    <cellStyle name="20% - Акцент5 47" xfId="7284"/>
    <cellStyle name="20% - Акцент5 48" xfId="7285"/>
    <cellStyle name="20% - Акцент5 49" xfId="7286"/>
    <cellStyle name="20% - Акцент5 5" xfId="105"/>
    <cellStyle name="20% — акцент5 5" xfId="1225"/>
    <cellStyle name="20% - Акцент5 5 10" xfId="5270"/>
    <cellStyle name="20% - Акцент5 5 11" xfId="5810"/>
    <cellStyle name="20% - Акцент5 5 2" xfId="312"/>
    <cellStyle name="20% — акцент5 5 2" xfId="2061"/>
    <cellStyle name="20% - Акцент5 5 2 2" xfId="2306"/>
    <cellStyle name="20% — акцент5 5 2 2" xfId="6945"/>
    <cellStyle name="20% - Акцент5 5 2 2 2" xfId="4381"/>
    <cellStyle name="20% - Акцент5 5 2 3" xfId="1470"/>
    <cellStyle name="20% - Акцент5 5 2 3 2" xfId="6354"/>
    <cellStyle name="20% - Акцент5 5 2 4" xfId="3375"/>
    <cellStyle name="20% - Акцент5 5 2 5" xfId="3110"/>
    <cellStyle name="20% - Акцент5 5 2 6" xfId="5218"/>
    <cellStyle name="20% - Акцент5 5 2 7" xfId="5908"/>
    <cellStyle name="20% - Акцент5 5 3" xfId="835"/>
    <cellStyle name="20% — акцент5 5 3" xfId="4136"/>
    <cellStyle name="20% - Акцент5 5 3 2" xfId="2508"/>
    <cellStyle name="20% - Акцент5 5 3 2 2" xfId="4583"/>
    <cellStyle name="20% - Акцент5 5 3 3" xfId="1672"/>
    <cellStyle name="20% - Акцент5 5 3 3 2" xfId="6556"/>
    <cellStyle name="20% - Акцент5 5 3 4" xfId="3746"/>
    <cellStyle name="20% - Акцент5 5 3 5" xfId="5381"/>
    <cellStyle name="20% - Акцент5 5 3 6" xfId="5668"/>
    <cellStyle name="20% - Акцент5 5 3 7" xfId="6002"/>
    <cellStyle name="20% - Акцент5 5 4" xfId="1055"/>
    <cellStyle name="20% — акцент5 5 4" xfId="5487"/>
    <cellStyle name="20% - Акцент5 5 4 2" xfId="2728"/>
    <cellStyle name="20% - Акцент5 5 4 2 2" xfId="4803"/>
    <cellStyle name="20% - Акцент5 5 4 3" xfId="1892"/>
    <cellStyle name="20% - Акцент5 5 4 3 2" xfId="6776"/>
    <cellStyle name="20% - Акцент5 5 4 4" xfId="3966"/>
    <cellStyle name="20% - Акцент5 5 4 5" xfId="5621"/>
    <cellStyle name="20% - Акцент5 5 4 6" xfId="6074"/>
    <cellStyle name="20% - Акцент5 5 5" xfId="2127"/>
    <cellStyle name="20% — акцент5 5 5" xfId="5454"/>
    <cellStyle name="20% - Акцент5 5 5 2" xfId="4202"/>
    <cellStyle name="20% - Акцент5 5 5 3" xfId="6994"/>
    <cellStyle name="20% - Акцент5 5 6" xfId="2974"/>
    <cellStyle name="20% — акцент5 5 6" xfId="6110"/>
    <cellStyle name="20% - Акцент5 5 6 2" xfId="5049"/>
    <cellStyle name="20% - Акцент5 5 7" xfId="1291"/>
    <cellStyle name="20% - Акцент5 5 7 2" xfId="6175"/>
    <cellStyle name="20% - Акцент5 5 8" xfId="3181"/>
    <cellStyle name="20% - Акцент5 5 9" xfId="3553"/>
    <cellStyle name="20% - Акцент5 50" xfId="7287"/>
    <cellStyle name="20% - Акцент5 51" xfId="7288"/>
    <cellStyle name="20% - Акцент5 52" xfId="7289"/>
    <cellStyle name="20% - Акцент5 53" xfId="7290"/>
    <cellStyle name="20% - Акцент5 54" xfId="7291"/>
    <cellStyle name="20% - Акцент5 55" xfId="7292"/>
    <cellStyle name="20% - Акцент5 56" xfId="7293"/>
    <cellStyle name="20% - Акцент5 57" xfId="7294"/>
    <cellStyle name="20% - Акцент5 58" xfId="7295"/>
    <cellStyle name="20% - Акцент5 59" xfId="7296"/>
    <cellStyle name="20% - Акцент5 6" xfId="119"/>
    <cellStyle name="20% — акцент5 6" xfId="2075"/>
    <cellStyle name="20% - Акцент5 6 10" xfId="5478"/>
    <cellStyle name="20% - Акцент5 6 11" xfId="5822"/>
    <cellStyle name="20% - Акцент5 6 2" xfId="313"/>
    <cellStyle name="20% — акцент5 6 2" xfId="4150"/>
    <cellStyle name="20% - Акцент5 6 2 2" xfId="2307"/>
    <cellStyle name="20% - Акцент5 6 2 2 2" xfId="4382"/>
    <cellStyle name="20% - Акцент5 6 2 3" xfId="1471"/>
    <cellStyle name="20% - Акцент5 6 2 3 2" xfId="6355"/>
    <cellStyle name="20% - Акцент5 6 2 4" xfId="3376"/>
    <cellStyle name="20% - Акцент5 6 2 5" xfId="3113"/>
    <cellStyle name="20% - Акцент5 6 2 6" xfId="5217"/>
    <cellStyle name="20% - Акцент5 6 2 7" xfId="5909"/>
    <cellStyle name="20% - Акцент5 6 3" xfId="848"/>
    <cellStyle name="20% — акцент5 6 3" xfId="5499"/>
    <cellStyle name="20% - Акцент5 6 3 2" xfId="2521"/>
    <cellStyle name="20% - Акцент5 6 3 2 2" xfId="4596"/>
    <cellStyle name="20% - Акцент5 6 3 3" xfId="1685"/>
    <cellStyle name="20% - Акцент5 6 3 3 2" xfId="6569"/>
    <cellStyle name="20% - Акцент5 6 3 4" xfId="3759"/>
    <cellStyle name="20% - Акцент5 6 3 5" xfId="5721"/>
    <cellStyle name="20% - Акцент5 6 3 6" xfId="6014"/>
    <cellStyle name="20% - Акцент5 6 4" xfId="1068"/>
    <cellStyle name="20% — акцент5 6 4" xfId="5651"/>
    <cellStyle name="20% - Акцент5 6 4 2" xfId="2741"/>
    <cellStyle name="20% - Акцент5 6 4 2 2" xfId="4816"/>
    <cellStyle name="20% - Акцент5 6 4 3" xfId="1905"/>
    <cellStyle name="20% - Акцент5 6 4 3 2" xfId="6789"/>
    <cellStyle name="20% - Акцент5 6 4 4" xfId="3979"/>
    <cellStyle name="20% - Акцент5 6 4 5" xfId="6086"/>
    <cellStyle name="20% - Акцент5 6 5" xfId="2140"/>
    <cellStyle name="20% — акцент5 6 5" xfId="6958"/>
    <cellStyle name="20% - Акцент5 6 5 2" xfId="4215"/>
    <cellStyle name="20% - Акцент5 6 6" xfId="2987"/>
    <cellStyle name="20% - Акцент5 6 6 2" xfId="5062"/>
    <cellStyle name="20% - Акцент5 6 7" xfId="1304"/>
    <cellStyle name="20% - Акцент5 6 7 2" xfId="6188"/>
    <cellStyle name="20% - Акцент5 6 8" xfId="3194"/>
    <cellStyle name="20% - Акцент5 6 9" xfId="3540"/>
    <cellStyle name="20% - Акцент5 60" xfId="7297"/>
    <cellStyle name="20% - Акцент5 61" xfId="7298"/>
    <cellStyle name="20% - Акцент5 62" xfId="7299"/>
    <cellStyle name="20% - Акцент5 63" xfId="7300"/>
    <cellStyle name="20% - Акцент5 64" xfId="7301"/>
    <cellStyle name="20% - Акцент5 65" xfId="7302"/>
    <cellStyle name="20% - Акцент5 66" xfId="7625"/>
    <cellStyle name="20% - Акцент5 67" xfId="7634"/>
    <cellStyle name="20% - Акцент5 68" xfId="7650"/>
    <cellStyle name="20% - Акцент5 69" xfId="7662"/>
    <cellStyle name="20% - Акцент5 7" xfId="133"/>
    <cellStyle name="20% — акцент5 7" xfId="2922"/>
    <cellStyle name="20% - Акцент5 7 10" xfId="5262"/>
    <cellStyle name="20% - Акцент5 7 11" xfId="5834"/>
    <cellStyle name="20% - Акцент5 7 2" xfId="314"/>
    <cellStyle name="20% — акцент5 7 2" xfId="4997"/>
    <cellStyle name="20% - Акцент5 7 2 2" xfId="2308"/>
    <cellStyle name="20% - Акцент5 7 2 2 2" xfId="4383"/>
    <cellStyle name="20% - Акцент5 7 2 3" xfId="1472"/>
    <cellStyle name="20% - Акцент5 7 2 3 2" xfId="6356"/>
    <cellStyle name="20% - Акцент5 7 2 4" xfId="3377"/>
    <cellStyle name="20% - Акцент5 7 2 5" xfId="3109"/>
    <cellStyle name="20% - Акцент5 7 2 6" xfId="5731"/>
    <cellStyle name="20% - Акцент5 7 2 7" xfId="5910"/>
    <cellStyle name="20% - Акцент5 7 3" xfId="861"/>
    <cellStyle name="20% — акцент5 7 3" xfId="5703"/>
    <cellStyle name="20% - Акцент5 7 3 2" xfId="2534"/>
    <cellStyle name="20% - Акцент5 7 3 2 2" xfId="4609"/>
    <cellStyle name="20% - Акцент5 7 3 3" xfId="1698"/>
    <cellStyle name="20% - Акцент5 7 3 3 2" xfId="6582"/>
    <cellStyle name="20% - Акцент5 7 3 4" xfId="3772"/>
    <cellStyle name="20% - Акцент5 7 3 5" xfId="5714"/>
    <cellStyle name="20% - Акцент5 7 3 6" xfId="6026"/>
    <cellStyle name="20% - Акцент5 7 4" xfId="1081"/>
    <cellStyle name="20% — акцент5 7 4" xfId="5750"/>
    <cellStyle name="20% - Акцент5 7 4 2" xfId="2754"/>
    <cellStyle name="20% - Акцент5 7 4 2 2" xfId="4829"/>
    <cellStyle name="20% - Акцент5 7 4 3" xfId="1918"/>
    <cellStyle name="20% - Акцент5 7 4 3 2" xfId="6802"/>
    <cellStyle name="20% - Акцент5 7 4 4" xfId="3992"/>
    <cellStyle name="20% - Акцент5 7 4 5" xfId="6098"/>
    <cellStyle name="20% - Акцент5 7 5" xfId="2153"/>
    <cellStyle name="20% — акцент5 7 5" xfId="7054"/>
    <cellStyle name="20% - Акцент5 7 5 2" xfId="4228"/>
    <cellStyle name="20% - Акцент5 7 6" xfId="3000"/>
    <cellStyle name="20% - Акцент5 7 6 2" xfId="5075"/>
    <cellStyle name="20% - Акцент5 7 7" xfId="1317"/>
    <cellStyle name="20% - Акцент5 7 7 2" xfId="6201"/>
    <cellStyle name="20% - Акцент5 7 8" xfId="3207"/>
    <cellStyle name="20% - Акцент5 7 9" xfId="3528"/>
    <cellStyle name="20% - Акцент5 70" xfId="7674"/>
    <cellStyle name="20% - Акцент5 71" xfId="7685"/>
    <cellStyle name="20% - Акцент5 72" xfId="7696"/>
    <cellStyle name="20% - Акцент5 73" xfId="7705"/>
    <cellStyle name="20% - Акцент5 74" xfId="7714"/>
    <cellStyle name="20% - Акцент5 75" xfId="7735"/>
    <cellStyle name="20% - Акцент5 76" xfId="7746"/>
    <cellStyle name="20% - Акцент5 77" xfId="7757"/>
    <cellStyle name="20% - Акцент5 78" xfId="7768"/>
    <cellStyle name="20% - Акцент5 79" xfId="7775"/>
    <cellStyle name="20% - Акцент5 8" xfId="148"/>
    <cellStyle name="20% — акцент5 8" xfId="1239"/>
    <cellStyle name="20% - Акцент5 8 10" xfId="5253"/>
    <cellStyle name="20% - Акцент5 8 11" xfId="5846"/>
    <cellStyle name="20% - Акцент5 8 2" xfId="315"/>
    <cellStyle name="20% — акцент5 8 2" xfId="6123"/>
    <cellStyle name="20% - Акцент5 8 2 2" xfId="2309"/>
    <cellStyle name="20% - Акцент5 8 2 2 2" xfId="4384"/>
    <cellStyle name="20% - Акцент5 8 2 3" xfId="1473"/>
    <cellStyle name="20% - Акцент5 8 2 3 2" xfId="6357"/>
    <cellStyle name="20% - Акцент5 8 2 4" xfId="3378"/>
    <cellStyle name="20% - Акцент5 8 3" xfId="875"/>
    <cellStyle name="20% - Акцент5 8 3 2" xfId="2548"/>
    <cellStyle name="20% - Акцент5 8 3 2 2" xfId="4623"/>
    <cellStyle name="20% - Акцент5 8 3 3" xfId="1712"/>
    <cellStyle name="20% - Акцент5 8 3 3 2" xfId="6596"/>
    <cellStyle name="20% - Акцент5 8 3 4" xfId="3786"/>
    <cellStyle name="20% - Акцент5 8 4" xfId="1095"/>
    <cellStyle name="20% - Акцент5 8 4 2" xfId="2768"/>
    <cellStyle name="20% - Акцент5 8 4 2 2" xfId="4843"/>
    <cellStyle name="20% - Акцент5 8 4 3" xfId="1932"/>
    <cellStyle name="20% - Акцент5 8 4 3 2" xfId="6816"/>
    <cellStyle name="20% - Акцент5 8 4 4" xfId="4006"/>
    <cellStyle name="20% - Акцент5 8 5" xfId="2167"/>
    <cellStyle name="20% - Акцент5 8 5 2" xfId="4242"/>
    <cellStyle name="20% - Акцент5 8 6" xfId="3014"/>
    <cellStyle name="20% - Акцент5 8 6 2" xfId="5089"/>
    <cellStyle name="20% - Акцент5 8 7" xfId="1331"/>
    <cellStyle name="20% - Акцент5 8 7 2" xfId="6215"/>
    <cellStyle name="20% - Акцент5 8 8" xfId="3221"/>
    <cellStyle name="20% - Акцент5 8 9" xfId="3516"/>
    <cellStyle name="20% - Акцент5 80" xfId="7795"/>
    <cellStyle name="20% - Акцент5 81" xfId="7806"/>
    <cellStyle name="20% - Акцент5 82" xfId="7817"/>
    <cellStyle name="20% - Акцент5 83" xfId="7824"/>
    <cellStyle name="20% - Акцент5 84" xfId="7844"/>
    <cellStyle name="20% - Акцент5 85" xfId="7855"/>
    <cellStyle name="20% - Акцент5 86" xfId="7866"/>
    <cellStyle name="20% - Акцент5 87" xfId="7873"/>
    <cellStyle name="20% - Акцент5 88" xfId="7893"/>
    <cellStyle name="20% - Акцент5 89" xfId="7904"/>
    <cellStyle name="20% - Акцент5 9" xfId="160"/>
    <cellStyle name="20% — акцент5 9" xfId="3125"/>
    <cellStyle name="20% - Акцент5 9 10" xfId="5244"/>
    <cellStyle name="20% - Акцент5 9 11" xfId="5858"/>
    <cellStyle name="20% - Акцент5 9 2" xfId="316"/>
    <cellStyle name="20% - Акцент5 9 2 2" xfId="2310"/>
    <cellStyle name="20% - Акцент5 9 2 2 2" xfId="4385"/>
    <cellStyle name="20% - Акцент5 9 2 3" xfId="1474"/>
    <cellStyle name="20% - Акцент5 9 2 3 2" xfId="6358"/>
    <cellStyle name="20% - Акцент5 9 2 4" xfId="3379"/>
    <cellStyle name="20% - Акцент5 9 3" xfId="887"/>
    <cellStyle name="20% - Акцент5 9 3 2" xfId="2560"/>
    <cellStyle name="20% - Акцент5 9 3 2 2" xfId="4635"/>
    <cellStyle name="20% - Акцент5 9 3 3" xfId="1724"/>
    <cellStyle name="20% - Акцент5 9 3 3 2" xfId="6608"/>
    <cellStyle name="20% - Акцент5 9 3 4" xfId="3798"/>
    <cellStyle name="20% - Акцент5 9 4" xfId="1107"/>
    <cellStyle name="20% - Акцент5 9 4 2" xfId="2780"/>
    <cellStyle name="20% - Акцент5 9 4 2 2" xfId="4855"/>
    <cellStyle name="20% - Акцент5 9 4 3" xfId="1944"/>
    <cellStyle name="20% - Акцент5 9 4 3 2" xfId="6828"/>
    <cellStyle name="20% - Акцент5 9 4 4" xfId="4018"/>
    <cellStyle name="20% - Акцент5 9 5" xfId="2179"/>
    <cellStyle name="20% - Акцент5 9 5 2" xfId="4254"/>
    <cellStyle name="20% - Акцент5 9 6" xfId="3026"/>
    <cellStyle name="20% - Акцент5 9 6 2" xfId="5101"/>
    <cellStyle name="20% - Акцент5 9 7" xfId="1343"/>
    <cellStyle name="20% - Акцент5 9 7 2" xfId="6227"/>
    <cellStyle name="20% - Акцент5 9 8" xfId="3233"/>
    <cellStyle name="20% - Акцент5 9 9" xfId="3504"/>
    <cellStyle name="20% - Акцент5 90" xfId="7915"/>
    <cellStyle name="20% - Акцент5 91" xfId="7922"/>
    <cellStyle name="20% - Акцент5 92" xfId="7942"/>
    <cellStyle name="20% - Акцент5 93" xfId="7953"/>
    <cellStyle name="20% - Акцент5 94" xfId="7964"/>
    <cellStyle name="20% - Акцент5 95" xfId="7971"/>
    <cellStyle name="20% - Акцент5 96" xfId="7990"/>
    <cellStyle name="20% - Акцент5 97" xfId="8001"/>
    <cellStyle name="20% - Акцент5 98" xfId="8008"/>
    <cellStyle name="20% - Акцент5 99" xfId="8028"/>
    <cellStyle name="20% — акцент6" xfId="39" builtinId="50" customBuiltin="1"/>
    <cellStyle name="20% - Акцент6 10" xfId="175"/>
    <cellStyle name="20% — акцент6 10" xfId="3610"/>
    <cellStyle name="20% - Акцент6 10 10" xfId="5872"/>
    <cellStyle name="20% - Акцент6 10 2" xfId="317"/>
    <cellStyle name="20% - Акцент6 10 2 2" xfId="2311"/>
    <cellStyle name="20% - Акцент6 10 2 2 2" xfId="4386"/>
    <cellStyle name="20% - Акцент6 10 2 3" xfId="1475"/>
    <cellStyle name="20% - Акцент6 10 2 3 2" xfId="6359"/>
    <cellStyle name="20% - Акцент6 10 2 4" xfId="3380"/>
    <cellStyle name="20% - Акцент6 10 3" xfId="902"/>
    <cellStyle name="20% - Акцент6 10 3 2" xfId="2575"/>
    <cellStyle name="20% - Акцент6 10 3 2 2" xfId="4650"/>
    <cellStyle name="20% - Акцент6 10 3 3" xfId="1739"/>
    <cellStyle name="20% - Акцент6 10 3 3 2" xfId="6623"/>
    <cellStyle name="20% - Акцент6 10 3 4" xfId="3813"/>
    <cellStyle name="20% - Акцент6 10 4" xfId="1122"/>
    <cellStyle name="20% - Акцент6 10 4 2" xfId="2795"/>
    <cellStyle name="20% - Акцент6 10 4 2 2" xfId="4870"/>
    <cellStyle name="20% - Акцент6 10 4 3" xfId="1959"/>
    <cellStyle name="20% - Акцент6 10 4 3 2" xfId="6843"/>
    <cellStyle name="20% - Акцент6 10 4 4" xfId="4033"/>
    <cellStyle name="20% - Акцент6 10 5" xfId="2194"/>
    <cellStyle name="20% - Акцент6 10 5 2" xfId="4269"/>
    <cellStyle name="20% - Акцент6 10 6" xfId="3041"/>
    <cellStyle name="20% - Акцент6 10 6 2" xfId="5116"/>
    <cellStyle name="20% - Акцент6 10 7" xfId="1358"/>
    <cellStyle name="20% - Акцент6 10 7 2" xfId="6242"/>
    <cellStyle name="20% - Акцент6 10 8" xfId="3248"/>
    <cellStyle name="20% - Акцент6 10 9" xfId="5230"/>
    <cellStyle name="20% - Акцент6 100" xfId="8043"/>
    <cellStyle name="20% - Акцент6 101" xfId="8052"/>
    <cellStyle name="20% - Акцент6 102" xfId="8059"/>
    <cellStyle name="20% - Акцент6 103" xfId="8079"/>
    <cellStyle name="20% - Акцент6 104" xfId="8089"/>
    <cellStyle name="20% - Акцент6 105" xfId="8096"/>
    <cellStyle name="20% - Акцент6 106" xfId="8117"/>
    <cellStyle name="20% - Акцент6 107" xfId="8129"/>
    <cellStyle name="20% - Акцент6 108" xfId="8138"/>
    <cellStyle name="20% - Акцент6 109" xfId="8145"/>
    <cellStyle name="20% - Акцент6 11" xfId="188"/>
    <cellStyle name="20% — акцент6 11" xfId="5300"/>
    <cellStyle name="20% - Акцент6 11 2" xfId="318"/>
    <cellStyle name="20% - Акцент6 11 2 2" xfId="2312"/>
    <cellStyle name="20% - Акцент6 11 2 2 2" xfId="4387"/>
    <cellStyle name="20% - Акцент6 11 2 3" xfId="1476"/>
    <cellStyle name="20% - Акцент6 11 2 3 2" xfId="6360"/>
    <cellStyle name="20% - Акцент6 11 2 4" xfId="3381"/>
    <cellStyle name="20% - Акцент6 11 3" xfId="915"/>
    <cellStyle name="20% - Акцент6 11 3 2" xfId="2588"/>
    <cellStyle name="20% - Акцент6 11 3 2 2" xfId="4663"/>
    <cellStyle name="20% - Акцент6 11 3 3" xfId="1752"/>
    <cellStyle name="20% - Акцент6 11 3 3 2" xfId="6636"/>
    <cellStyle name="20% - Акцент6 11 3 4" xfId="3826"/>
    <cellStyle name="20% - Акцент6 11 4" xfId="1135"/>
    <cellStyle name="20% - Акцент6 11 4 2" xfId="2808"/>
    <cellStyle name="20% - Акцент6 11 4 2 2" xfId="4883"/>
    <cellStyle name="20% - Акцент6 11 4 3" xfId="1972"/>
    <cellStyle name="20% - Акцент6 11 4 3 2" xfId="6856"/>
    <cellStyle name="20% - Акцент6 11 4 4" xfId="4046"/>
    <cellStyle name="20% - Акцент6 11 5" xfId="2207"/>
    <cellStyle name="20% - Акцент6 11 5 2" xfId="4282"/>
    <cellStyle name="20% - Акцент6 11 6" xfId="3054"/>
    <cellStyle name="20% - Акцент6 11 6 2" xfId="5129"/>
    <cellStyle name="20% - Акцент6 11 7" xfId="1371"/>
    <cellStyle name="20% - Акцент6 11 7 2" xfId="6255"/>
    <cellStyle name="20% - Акцент6 11 8" xfId="3261"/>
    <cellStyle name="20% - Акцент6 11 9" xfId="5884"/>
    <cellStyle name="20% - Акцент6 110" xfId="8167"/>
    <cellStyle name="20% - Акцент6 111" xfId="8180"/>
    <cellStyle name="20% - Акцент6 112" xfId="8191"/>
    <cellStyle name="20% - Акцент6 113" xfId="8202"/>
    <cellStyle name="20% - Акцент6 114" xfId="8211"/>
    <cellStyle name="20% - Акцент6 115" xfId="8218"/>
    <cellStyle name="20% - Акцент6 116" xfId="8238"/>
    <cellStyle name="20% - Акцент6 117" xfId="8248"/>
    <cellStyle name="20% - Акцент6 118" xfId="8255"/>
    <cellStyle name="20% - Акцент6 119" xfId="8277"/>
    <cellStyle name="20% - Акцент6 12" xfId="201"/>
    <cellStyle name="20% — акцент6 12" xfId="5764"/>
    <cellStyle name="20% - Акцент6 12 2" xfId="319"/>
    <cellStyle name="20% - Акцент6 12 2 2" xfId="2313"/>
    <cellStyle name="20% - Акцент6 12 2 2 2" xfId="4388"/>
    <cellStyle name="20% - Акцент6 12 2 3" xfId="1477"/>
    <cellStyle name="20% - Акцент6 12 2 3 2" xfId="6361"/>
    <cellStyle name="20% - Акцент6 12 2 4" xfId="3382"/>
    <cellStyle name="20% - Акцент6 12 3" xfId="928"/>
    <cellStyle name="20% - Акцент6 12 3 2" xfId="2601"/>
    <cellStyle name="20% - Акцент6 12 3 2 2" xfId="4676"/>
    <cellStyle name="20% - Акцент6 12 3 3" xfId="1765"/>
    <cellStyle name="20% - Акцент6 12 3 3 2" xfId="6649"/>
    <cellStyle name="20% - Акцент6 12 3 4" xfId="3839"/>
    <cellStyle name="20% - Акцент6 12 4" xfId="1148"/>
    <cellStyle name="20% - Акцент6 12 4 2" xfId="2821"/>
    <cellStyle name="20% - Акцент6 12 4 2 2" xfId="4896"/>
    <cellStyle name="20% - Акцент6 12 4 3" xfId="1985"/>
    <cellStyle name="20% - Акцент6 12 4 3 2" xfId="6869"/>
    <cellStyle name="20% - Акцент6 12 4 4" xfId="4059"/>
    <cellStyle name="20% - Акцент6 12 5" xfId="2220"/>
    <cellStyle name="20% - Акцент6 12 5 2" xfId="4295"/>
    <cellStyle name="20% - Акцент6 12 6" xfId="3067"/>
    <cellStyle name="20% - Акцент6 12 6 2" xfId="5142"/>
    <cellStyle name="20% - Акцент6 12 7" xfId="1384"/>
    <cellStyle name="20% - Акцент6 12 7 2" xfId="6268"/>
    <cellStyle name="20% - Акцент6 12 8" xfId="3274"/>
    <cellStyle name="20% - Акцент6 120" xfId="8289"/>
    <cellStyle name="20% - Акцент6 121" xfId="8300"/>
    <cellStyle name="20% - Акцент6 122" xfId="8312"/>
    <cellStyle name="20% - Акцент6 123" xfId="8321"/>
    <cellStyle name="20% - Акцент6 124" xfId="8328"/>
    <cellStyle name="20% - Акцент6 125" xfId="8348"/>
    <cellStyle name="20% - Акцент6 126" xfId="8358"/>
    <cellStyle name="20% - Акцент6 127" xfId="8365"/>
    <cellStyle name="20% - Акцент6 128" xfId="8385"/>
    <cellStyle name="20% - Акцент6 129" xfId="8395"/>
    <cellStyle name="20% - Акцент6 13" xfId="214"/>
    <cellStyle name="20% - Акцент6 13 2" xfId="941"/>
    <cellStyle name="20% - Акцент6 13 2 2" xfId="2614"/>
    <cellStyle name="20% - Акцент6 13 2 2 2" xfId="4689"/>
    <cellStyle name="20% - Акцент6 13 2 3" xfId="1778"/>
    <cellStyle name="20% - Акцент6 13 2 3 2" xfId="6662"/>
    <cellStyle name="20% - Акцент6 13 2 4" xfId="3852"/>
    <cellStyle name="20% - Акцент6 13 3" xfId="1161"/>
    <cellStyle name="20% - Акцент6 13 3 2" xfId="2834"/>
    <cellStyle name="20% - Акцент6 13 3 2 2" xfId="4909"/>
    <cellStyle name="20% - Акцент6 13 3 3" xfId="1998"/>
    <cellStyle name="20% - Акцент6 13 3 3 2" xfId="6882"/>
    <cellStyle name="20% - Акцент6 13 3 4" xfId="4072"/>
    <cellStyle name="20% - Акцент6 13 4" xfId="2233"/>
    <cellStyle name="20% - Акцент6 13 4 2" xfId="4308"/>
    <cellStyle name="20% - Акцент6 13 5" xfId="3080"/>
    <cellStyle name="20% - Акцент6 13 5 2" xfId="5155"/>
    <cellStyle name="20% - Акцент6 13 6" xfId="1397"/>
    <cellStyle name="20% - Акцент6 13 6 2" xfId="6281"/>
    <cellStyle name="20% - Акцент6 13 7" xfId="3287"/>
    <cellStyle name="20% - Акцент6 130" xfId="8402"/>
    <cellStyle name="20% - Акцент6 131" xfId="8422"/>
    <cellStyle name="20% - Акцент6 132" xfId="8432"/>
    <cellStyle name="20% - Акцент6 133" xfId="8439"/>
    <cellStyle name="20% - Акцент6 134" xfId="8459"/>
    <cellStyle name="20% - Акцент6 135" xfId="8469"/>
    <cellStyle name="20% - Акцент6 136" xfId="8476"/>
    <cellStyle name="20% - Акцент6 137" xfId="8497"/>
    <cellStyle name="20% - Акцент6 138" xfId="8508"/>
    <cellStyle name="20% - Акцент6 139" xfId="8517"/>
    <cellStyle name="20% - Акцент6 14" xfId="227"/>
    <cellStyle name="20% - Акцент6 14 2" xfId="954"/>
    <cellStyle name="20% - Акцент6 14 2 2" xfId="2627"/>
    <cellStyle name="20% - Акцент6 14 2 2 2" xfId="4702"/>
    <cellStyle name="20% - Акцент6 14 2 3" xfId="1791"/>
    <cellStyle name="20% - Акцент6 14 2 3 2" xfId="6675"/>
    <cellStyle name="20% - Акцент6 14 2 4" xfId="3865"/>
    <cellStyle name="20% - Акцент6 14 3" xfId="1174"/>
    <cellStyle name="20% - Акцент6 14 3 2" xfId="2847"/>
    <cellStyle name="20% - Акцент6 14 3 2 2" xfId="4922"/>
    <cellStyle name="20% - Акцент6 14 3 3" xfId="2011"/>
    <cellStyle name="20% - Акцент6 14 3 3 2" xfId="6895"/>
    <cellStyle name="20% - Акцент6 14 3 4" xfId="4085"/>
    <cellStyle name="20% - Акцент6 14 4" xfId="2246"/>
    <cellStyle name="20% - Акцент6 14 4 2" xfId="4321"/>
    <cellStyle name="20% - Акцент6 14 5" xfId="3093"/>
    <cellStyle name="20% - Акцент6 14 5 2" xfId="5168"/>
    <cellStyle name="20% - Акцент6 14 6" xfId="1410"/>
    <cellStyle name="20% - Акцент6 14 6 2" xfId="6294"/>
    <cellStyle name="20% - Акцент6 14 7" xfId="3300"/>
    <cellStyle name="20% - Акцент6 140" xfId="8524"/>
    <cellStyle name="20% - Акцент6 141" xfId="8544"/>
    <cellStyle name="20% - Акцент6 142" xfId="8554"/>
    <cellStyle name="20% - Акцент6 143" xfId="8561"/>
    <cellStyle name="20% - Акцент6 144" xfId="8581"/>
    <cellStyle name="20% - Акцент6 145" xfId="8591"/>
    <cellStyle name="20% - Акцент6 146" xfId="8598"/>
    <cellStyle name="20% - Акцент6 147" xfId="8618"/>
    <cellStyle name="20% - Акцент6 148" xfId="8628"/>
    <cellStyle name="20% - Акцент6 149" xfId="8635"/>
    <cellStyle name="20% - Акцент6 15" xfId="240"/>
    <cellStyle name="20% - Акцент6 15 2" xfId="967"/>
    <cellStyle name="20% - Акцент6 15 2 2" xfId="2640"/>
    <cellStyle name="20% - Акцент6 15 2 2 2" xfId="4715"/>
    <cellStyle name="20% - Акцент6 15 2 3" xfId="1804"/>
    <cellStyle name="20% - Акцент6 15 2 3 2" xfId="6688"/>
    <cellStyle name="20% - Акцент6 15 2 4" xfId="3878"/>
    <cellStyle name="20% - Акцент6 15 3" xfId="1191"/>
    <cellStyle name="20% - Акцент6 15 3 2" xfId="2864"/>
    <cellStyle name="20% - Акцент6 15 3 2 2" xfId="4939"/>
    <cellStyle name="20% - Акцент6 15 3 3" xfId="2028"/>
    <cellStyle name="20% - Акцент6 15 3 3 2" xfId="6912"/>
    <cellStyle name="20% - Акцент6 15 3 4" xfId="4102"/>
    <cellStyle name="20% - Акцент6 15 4" xfId="2259"/>
    <cellStyle name="20% - Акцент6 15 4 2" xfId="4334"/>
    <cellStyle name="20% - Акцент6 15 5" xfId="1423"/>
    <cellStyle name="20% - Акцент6 15 5 2" xfId="6307"/>
    <cellStyle name="20% - Акцент6 15 6" xfId="3313"/>
    <cellStyle name="20% - Акцент6 150" xfId="8655"/>
    <cellStyle name="20% - Акцент6 151" xfId="8665"/>
    <cellStyle name="20% - Акцент6 152" xfId="8672"/>
    <cellStyle name="20% - Акцент6 153" xfId="8692"/>
    <cellStyle name="20% - Акцент6 154" xfId="8702"/>
    <cellStyle name="20% - Акцент6 155" xfId="8709"/>
    <cellStyle name="20% - Акцент6 156" xfId="8731"/>
    <cellStyle name="20% - Акцент6 157" xfId="8743"/>
    <cellStyle name="20% - Акцент6 158" xfId="8755"/>
    <cellStyle name="20% - Акцент6 159" xfId="8767"/>
    <cellStyle name="20% - Акцент6 16" xfId="721"/>
    <cellStyle name="20% - Акцент6 16 2" xfId="980"/>
    <cellStyle name="20% - Акцент6 16 2 2" xfId="2653"/>
    <cellStyle name="20% - Акцент6 16 2 2 2" xfId="4728"/>
    <cellStyle name="20% - Акцент6 16 2 3" xfId="1817"/>
    <cellStyle name="20% - Акцент6 16 2 3 2" xfId="6701"/>
    <cellStyle name="20% - Акцент6 16 2 4" xfId="3891"/>
    <cellStyle name="20% - Акцент6 16 3" xfId="1192"/>
    <cellStyle name="20% - Акцент6 16 3 2" xfId="2865"/>
    <cellStyle name="20% - Акцент6 16 3 2 2" xfId="4940"/>
    <cellStyle name="20% - Акцент6 16 3 3" xfId="2029"/>
    <cellStyle name="20% - Акцент6 16 3 3 2" xfId="6913"/>
    <cellStyle name="20% - Акцент6 16 3 4" xfId="4103"/>
    <cellStyle name="20% - Акцент6 16 4" xfId="2394"/>
    <cellStyle name="20% - Акцент6 16 4 2" xfId="4469"/>
    <cellStyle name="20% - Акцент6 16 5" xfId="1558"/>
    <cellStyle name="20% - Акцент6 16 5 2" xfId="6442"/>
    <cellStyle name="20% - Акцент6 16 6" xfId="3632"/>
    <cellStyle name="20% - Акцент6 160" xfId="8779"/>
    <cellStyle name="20% - Акцент6 161" xfId="8790"/>
    <cellStyle name="20% - Акцент6 162" xfId="8801"/>
    <cellStyle name="20% - Акцент6 163" xfId="8810"/>
    <cellStyle name="20% - Акцент6 164" xfId="8817"/>
    <cellStyle name="20% - Акцент6 165" xfId="8837"/>
    <cellStyle name="20% - Акцент6 166" xfId="8847"/>
    <cellStyle name="20% - Акцент6 167" xfId="8854"/>
    <cellStyle name="20% - Акцент6 168" xfId="8874"/>
    <cellStyle name="20% - Акцент6 169" xfId="8884"/>
    <cellStyle name="20% - Акцент6 17" xfId="734"/>
    <cellStyle name="20% - Акцент6 17 2" xfId="1193"/>
    <cellStyle name="20% - Акцент6 17 2 2" xfId="2866"/>
    <cellStyle name="20% - Акцент6 17 2 2 2" xfId="4941"/>
    <cellStyle name="20% - Акцент6 17 2 3" xfId="2030"/>
    <cellStyle name="20% - Акцент6 17 2 3 2" xfId="6914"/>
    <cellStyle name="20% - Акцент6 17 2 4" xfId="4104"/>
    <cellStyle name="20% - Акцент6 17 3" xfId="2407"/>
    <cellStyle name="20% - Акцент6 17 3 2" xfId="4482"/>
    <cellStyle name="20% - Акцент6 17 4" xfId="1571"/>
    <cellStyle name="20% - Акцент6 17 4 2" xfId="6455"/>
    <cellStyle name="20% - Акцент6 17 5" xfId="3645"/>
    <cellStyle name="20% - Акцент6 170" xfId="8891"/>
    <cellStyle name="20% - Акцент6 171" xfId="8911"/>
    <cellStyle name="20% - Акцент6 172" xfId="8920"/>
    <cellStyle name="20% - Акцент6 173" xfId="8927"/>
    <cellStyle name="20% - Акцент6 174" xfId="8950"/>
    <cellStyle name="20% - Акцент6 175" xfId="8962"/>
    <cellStyle name="20% - Акцент6 176" xfId="8973"/>
    <cellStyle name="20% - Акцент6 177" xfId="8986"/>
    <cellStyle name="20% - Акцент6 178" xfId="8997"/>
    <cellStyle name="20% - Акцент6 179" xfId="9006"/>
    <cellStyle name="20% - Акцент6 18" xfId="747"/>
    <cellStyle name="20% - Акцент6 18 2" xfId="2420"/>
    <cellStyle name="20% - Акцент6 18 2 2" xfId="4495"/>
    <cellStyle name="20% - Акцент6 18 3" xfId="1584"/>
    <cellStyle name="20% - Акцент6 18 3 2" xfId="6468"/>
    <cellStyle name="20% - Акцент6 18 4" xfId="3658"/>
    <cellStyle name="20% - Акцент6 180" xfId="9021"/>
    <cellStyle name="20% - Акцент6 181" xfId="9030"/>
    <cellStyle name="20% - Акцент6 182" xfId="9037"/>
    <cellStyle name="20% - Акцент6 183" xfId="9060"/>
    <cellStyle name="20% - Акцент6 184" xfId="9073"/>
    <cellStyle name="20% - Акцент6 185" xfId="9084"/>
    <cellStyle name="20% - Акцент6 186" xfId="9095"/>
    <cellStyle name="20% - Акцент6 187" xfId="9104"/>
    <cellStyle name="20% - Акцент6 188" xfId="9111"/>
    <cellStyle name="20% - Акцент6 189" xfId="9134"/>
    <cellStyle name="20% - Акцент6 19" xfId="760"/>
    <cellStyle name="20% - Акцент6 19 2" xfId="2433"/>
    <cellStyle name="20% - Акцент6 19 2 2" xfId="4508"/>
    <cellStyle name="20% - Акцент6 19 3" xfId="1597"/>
    <cellStyle name="20% - Акцент6 19 3 2" xfId="6481"/>
    <cellStyle name="20% - Акцент6 19 4" xfId="3671"/>
    <cellStyle name="20% - Акцент6 190" xfId="9147"/>
    <cellStyle name="20% - Акцент6 191" xfId="9158"/>
    <cellStyle name="20% - Акцент6 192" xfId="9167"/>
    <cellStyle name="20% - Акцент6 193" xfId="9183"/>
    <cellStyle name="20% - Акцент6 194" xfId="9195"/>
    <cellStyle name="20% - Акцент6 195" xfId="9206"/>
    <cellStyle name="20% - Акцент6 196" xfId="9217"/>
    <cellStyle name="20% - Акцент6 197" xfId="9229"/>
    <cellStyle name="20% - Акцент6 198" xfId="9240"/>
    <cellStyle name="20% - Акцент6 199" xfId="9249"/>
    <cellStyle name="20% - Акцент6 2" xfId="65"/>
    <cellStyle name="20% — акцент6 2" xfId="783"/>
    <cellStyle name="20% - Акцент6 2 10" xfId="2090"/>
    <cellStyle name="20% - Акцент6 2 10 2" xfId="4165"/>
    <cellStyle name="20% - Акцент6 2 11" xfId="2937"/>
    <cellStyle name="20% - Акцент6 2 11 2" xfId="5012"/>
    <cellStyle name="20% - Акцент6 2 12" xfId="1254"/>
    <cellStyle name="20% - Акцент6 2 12 2" xfId="6138"/>
    <cellStyle name="20% - Акцент6 2 13" xfId="3144"/>
    <cellStyle name="20% - Акцент6 2 14" xfId="3595"/>
    <cellStyle name="20% - Акцент6 2 15" xfId="5289"/>
    <cellStyle name="20% - Акцент6 2 16" xfId="5776"/>
    <cellStyle name="20% - Акцент6 2 2" xfId="320"/>
    <cellStyle name="20% — акцент6 2 2" xfId="2456"/>
    <cellStyle name="20% — акцент6 2 2 2" xfId="4531"/>
    <cellStyle name="20% - Акцент6 2 3" xfId="321"/>
    <cellStyle name="20% — акцент6 2 3" xfId="1620"/>
    <cellStyle name="20% — акцент6 2 3 2" xfId="6504"/>
    <cellStyle name="20% - Акцент6 2 4" xfId="322"/>
    <cellStyle name="20% — акцент6 2 4" xfId="3694"/>
    <cellStyle name="20% - Акцент6 2 5" xfId="323"/>
    <cellStyle name="20% — акцент6 2 5" xfId="5340"/>
    <cellStyle name="20% - Акцент6 2 6" xfId="324"/>
    <cellStyle name="20% — акцент6 2 6" xfId="3488"/>
    <cellStyle name="20% - Акцент6 2 7" xfId="798"/>
    <cellStyle name="20% — акцент6 2 7" xfId="5966"/>
    <cellStyle name="20% - Акцент6 2 7 2" xfId="2471"/>
    <cellStyle name="20% - Акцент6 2 7 2 2" xfId="4546"/>
    <cellStyle name="20% - Акцент6 2 7 3" xfId="1635"/>
    <cellStyle name="20% - Акцент6 2 7 3 2" xfId="6519"/>
    <cellStyle name="20% - Акцент6 2 7 4" xfId="3709"/>
    <cellStyle name="20% - Акцент6 2 8" xfId="992"/>
    <cellStyle name="20% - Акцент6 2 8 2" xfId="2665"/>
    <cellStyle name="20% - Акцент6 2 8 2 2" xfId="4740"/>
    <cellStyle name="20% - Акцент6 2 8 3" xfId="1829"/>
    <cellStyle name="20% - Акцент6 2 8 3 2" xfId="6713"/>
    <cellStyle name="20% - Акцент6 2 8 4" xfId="3903"/>
    <cellStyle name="20% - Акцент6 2 9" xfId="1018"/>
    <cellStyle name="20% - Акцент6 2 9 2" xfId="2691"/>
    <cellStyle name="20% - Акцент6 2 9 2 2" xfId="4766"/>
    <cellStyle name="20% - Акцент6 2 9 3" xfId="1855"/>
    <cellStyle name="20% - Акцент6 2 9 3 2" xfId="6739"/>
    <cellStyle name="20% - Акцент6 2 9 4" xfId="3929"/>
    <cellStyle name="20% - Акцент6 20" xfId="2899"/>
    <cellStyle name="20% - Акцент6 20 2" xfId="4974"/>
    <cellStyle name="20% - Акцент6 200" xfId="9256"/>
    <cellStyle name="20% - Акцент6 21" xfId="2911"/>
    <cellStyle name="20% - Акцент6 21 2" xfId="4986"/>
    <cellStyle name="20% - Акцент6 22" xfId="3106"/>
    <cellStyle name="20% - Акцент6 22 2" xfId="5181"/>
    <cellStyle name="20% - Акцент6 23" xfId="7303"/>
    <cellStyle name="20% - Акцент6 24" xfId="7304"/>
    <cellStyle name="20% - Акцент6 25" xfId="7305"/>
    <cellStyle name="20% - Акцент6 26" xfId="7306"/>
    <cellStyle name="20% - Акцент6 27" xfId="7307"/>
    <cellStyle name="20% - Акцент6 28" xfId="7308"/>
    <cellStyle name="20% - Акцент6 29" xfId="7309"/>
    <cellStyle name="20% - Акцент6 3" xfId="79"/>
    <cellStyle name="20% — акцент6 3" xfId="772"/>
    <cellStyle name="20% - Акцент6 3 10" xfId="5284"/>
    <cellStyle name="20% - Акцент6 3 11" xfId="5788"/>
    <cellStyle name="20% - Акцент6 3 2" xfId="325"/>
    <cellStyle name="20% — акцент6 3 2" xfId="2445"/>
    <cellStyle name="20% - Акцент6 3 2 2" xfId="2314"/>
    <cellStyle name="20% — акцент6 3 2 2" xfId="4520"/>
    <cellStyle name="20% - Акцент6 3 2 2 2" xfId="4389"/>
    <cellStyle name="20% - Акцент6 3 2 2 3" xfId="5549"/>
    <cellStyle name="20% - Акцент6 3 2 2 4" xfId="5653"/>
    <cellStyle name="20% - Акцент6 3 2 2 5" xfId="7008"/>
    <cellStyle name="20% - Акцент6 3 2 3" xfId="1478"/>
    <cellStyle name="20% — акцент6 3 2 3" xfId="5595"/>
    <cellStyle name="20% - Акцент6 3 2 3 2" xfId="6362"/>
    <cellStyle name="20% - Акцент6 3 2 4" xfId="3383"/>
    <cellStyle name="20% — акцент6 3 2 4" xfId="5602"/>
    <cellStyle name="20% - Акцент6 3 2 5" xfId="3117"/>
    <cellStyle name="20% — акцент6 3 2 5" xfId="7029"/>
    <cellStyle name="20% - Акцент6 3 2 6" xfId="5216"/>
    <cellStyle name="20% - Акцент6 3 2 7" xfId="5911"/>
    <cellStyle name="20% - Акцент6 3 3" xfId="811"/>
    <cellStyle name="20% — акцент6 3 3" xfId="1609"/>
    <cellStyle name="20% - Акцент6 3 3 2" xfId="2484"/>
    <cellStyle name="20% — акцент6 3 3 2" xfId="6493"/>
    <cellStyle name="20% - Акцент6 3 3 2 2" xfId="4559"/>
    <cellStyle name="20% - Акцент6 3 3 3" xfId="1648"/>
    <cellStyle name="20% - Акцент6 3 3 3 2" xfId="6532"/>
    <cellStyle name="20% - Акцент6 3 3 4" xfId="3722"/>
    <cellStyle name="20% - Акцент6 3 3 5" xfId="5357"/>
    <cellStyle name="20% - Акцент6 3 3 6" xfId="5622"/>
    <cellStyle name="20% - Акцент6 3 3 7" xfId="5980"/>
    <cellStyle name="20% - Акцент6 3 4" xfId="1031"/>
    <cellStyle name="20% — акцент6 3 4" xfId="3683"/>
    <cellStyle name="20% - Акцент6 3 4 2" xfId="2704"/>
    <cellStyle name="20% - Акцент6 3 4 2 2" xfId="4779"/>
    <cellStyle name="20% - Акцент6 3 4 3" xfId="1868"/>
    <cellStyle name="20% - Акцент6 3 4 3 2" xfId="6752"/>
    <cellStyle name="20% - Акцент6 3 4 4" xfId="3942"/>
    <cellStyle name="20% - Акцент6 3 4 5" xfId="5435"/>
    <cellStyle name="20% - Акцент6 3 4 6" xfId="5469"/>
    <cellStyle name="20% - Акцент6 3 4 7" xfId="6052"/>
    <cellStyle name="20% - Акцент6 3 5" xfId="2103"/>
    <cellStyle name="20% — акцент6 3 5" xfId="5329"/>
    <cellStyle name="20% - Акцент6 3 5 2" xfId="4178"/>
    <cellStyle name="20% - Акцент6 3 5 3" xfId="5536"/>
    <cellStyle name="20% - Акцент6 3 5 4" xfId="6972"/>
    <cellStyle name="20% - Акцент6 3 6" xfId="2950"/>
    <cellStyle name="20% — акцент6 3 6" xfId="5576"/>
    <cellStyle name="20% - Акцент6 3 6 2" xfId="5025"/>
    <cellStyle name="20% - Акцент6 3 6 3" xfId="7068"/>
    <cellStyle name="20% - Акцент6 3 7" xfId="1267"/>
    <cellStyle name="20% — акцент6 3 7" xfId="5955"/>
    <cellStyle name="20% - Акцент6 3 7 2" xfId="6151"/>
    <cellStyle name="20% - Акцент6 3 8" xfId="3157"/>
    <cellStyle name="20% - Акцент6 3 9" xfId="3579"/>
    <cellStyle name="20% - Акцент6 30" xfId="7310"/>
    <cellStyle name="20% - Акцент6 31" xfId="7311"/>
    <cellStyle name="20% - Акцент6 32" xfId="7312"/>
    <cellStyle name="20% - Акцент6 33" xfId="7313"/>
    <cellStyle name="20% - Акцент6 34" xfId="7314"/>
    <cellStyle name="20% - Акцент6 35" xfId="7315"/>
    <cellStyle name="20% - Акцент6 36" xfId="7316"/>
    <cellStyle name="20% - Акцент6 37" xfId="7317"/>
    <cellStyle name="20% - Акцент6 38" xfId="7318"/>
    <cellStyle name="20% - Акцент6 39" xfId="7319"/>
    <cellStyle name="20% - Акцент6 4" xfId="93"/>
    <cellStyle name="20% — акцент6 4" xfId="1005"/>
    <cellStyle name="20% - Акцент6 4 10" xfId="3562"/>
    <cellStyle name="20% - Акцент6 4 11" xfId="5800"/>
    <cellStyle name="20% - Акцент6 4 2" xfId="326"/>
    <cellStyle name="20% — акцент6 4 2" xfId="2678"/>
    <cellStyle name="20% - Акцент6 4 2 2" xfId="2315"/>
    <cellStyle name="20% — акцент6 4 2 2" xfId="4753"/>
    <cellStyle name="20% - Акцент6 4 2 2 2" xfId="4390"/>
    <cellStyle name="20% - Акцент6 4 2 2 3" xfId="5550"/>
    <cellStyle name="20% - Акцент6 4 2 2 4" xfId="5605"/>
    <cellStyle name="20% - Акцент6 4 2 2 5" xfId="7009"/>
    <cellStyle name="20% - Акцент6 4 2 3" xfId="1479"/>
    <cellStyle name="20% — акцент6 4 2 3" xfId="5648"/>
    <cellStyle name="20% - Акцент6 4 2 3 2" xfId="6363"/>
    <cellStyle name="20% - Акцент6 4 2 4" xfId="3384"/>
    <cellStyle name="20% — акцент6 4 2 4" xfId="5710"/>
    <cellStyle name="20% - Акцент6 4 2 5" xfId="3114"/>
    <cellStyle name="20% — акцент6 4 2 5" xfId="7044"/>
    <cellStyle name="20% - Акцент6 4 2 6" xfId="5215"/>
    <cellStyle name="20% - Акцент6 4 2 7" xfId="5912"/>
    <cellStyle name="20% - Акцент6 4 3" xfId="824"/>
    <cellStyle name="20% — акцент6 4 3" xfId="1842"/>
    <cellStyle name="20% - Акцент6 4 3 2" xfId="2497"/>
    <cellStyle name="20% — акцент6 4 3 2" xfId="6726"/>
    <cellStyle name="20% - Акцент6 4 3 2 2" xfId="4572"/>
    <cellStyle name="20% - Акцент6 4 3 3" xfId="1661"/>
    <cellStyle name="20% - Акцент6 4 3 3 2" xfId="6545"/>
    <cellStyle name="20% - Акцент6 4 3 4" xfId="3735"/>
    <cellStyle name="20% - Акцент6 4 3 5" xfId="5370"/>
    <cellStyle name="20% - Акцент6 4 3 6" xfId="3499"/>
    <cellStyle name="20% - Акцент6 4 3 7" xfId="5992"/>
    <cellStyle name="20% - Акцент6 4 4" xfId="1044"/>
    <cellStyle name="20% — акцент6 4 4" xfId="3916"/>
    <cellStyle name="20% - Акцент6 4 4 2" xfId="2717"/>
    <cellStyle name="20% - Акцент6 4 4 2 2" xfId="4792"/>
    <cellStyle name="20% - Акцент6 4 4 3" xfId="1881"/>
    <cellStyle name="20% - Акцент6 4 4 3 2" xfId="6765"/>
    <cellStyle name="20% - Акцент6 4 4 4" xfId="3955"/>
    <cellStyle name="20% - Акцент6 4 4 5" xfId="5448"/>
    <cellStyle name="20% - Акцент6 4 4 6" xfId="5676"/>
    <cellStyle name="20% - Акцент6 4 4 7" xfId="6064"/>
    <cellStyle name="20% - Акцент6 4 5" xfId="2116"/>
    <cellStyle name="20% — акцент6 4 5" xfId="5420"/>
    <cellStyle name="20% - Акцент6 4 5 2" xfId="4191"/>
    <cellStyle name="20% - Акцент6 4 5 3" xfId="5735"/>
    <cellStyle name="20% - Акцент6 4 5 4" xfId="6984"/>
    <cellStyle name="20% - Акцент6 4 6" xfId="2963"/>
    <cellStyle name="20% — акцент6 4 6" xfId="3422"/>
    <cellStyle name="20% - Акцент6 4 6 2" xfId="5038"/>
    <cellStyle name="20% - Акцент6 4 6 3" xfId="7080"/>
    <cellStyle name="20% - Акцент6 4 7" xfId="1280"/>
    <cellStyle name="20% — акцент6 4 7" xfId="6040"/>
    <cellStyle name="20% - Акцент6 4 7 2" xfId="6164"/>
    <cellStyle name="20% - Акцент6 4 8" xfId="3170"/>
    <cellStyle name="20% - Акцент6 4 9" xfId="3565"/>
    <cellStyle name="20% - Акцент6 40" xfId="7320"/>
    <cellStyle name="20% - Акцент6 41" xfId="7321"/>
    <cellStyle name="20% - Акцент6 42" xfId="7322"/>
    <cellStyle name="20% - Акцент6 43" xfId="7323"/>
    <cellStyle name="20% - Акцент6 44" xfId="7324"/>
    <cellStyle name="20% - Акцент6 45" xfId="7325"/>
    <cellStyle name="20% - Акцент6 46" xfId="7326"/>
    <cellStyle name="20% - Акцент6 47" xfId="7327"/>
    <cellStyle name="20% - Акцент6 48" xfId="7328"/>
    <cellStyle name="20% - Акцент6 49" xfId="7329"/>
    <cellStyle name="20% - Акцент6 5" xfId="107"/>
    <cellStyle name="20% — акцент6 5" xfId="1227"/>
    <cellStyle name="20% - Акцент6 5 10" xfId="5268"/>
    <cellStyle name="20% - Акцент6 5 11" xfId="5812"/>
    <cellStyle name="20% - Акцент6 5 2" xfId="327"/>
    <cellStyle name="20% — акцент6 5 2" xfId="2063"/>
    <cellStyle name="20% - Акцент6 5 2 2" xfId="2316"/>
    <cellStyle name="20% — акцент6 5 2 2" xfId="6947"/>
    <cellStyle name="20% - Акцент6 5 2 2 2" xfId="4391"/>
    <cellStyle name="20% - Акцент6 5 2 3" xfId="1480"/>
    <cellStyle name="20% - Акцент6 5 2 3 2" xfId="6364"/>
    <cellStyle name="20% - Акцент6 5 2 4" xfId="3385"/>
    <cellStyle name="20% - Акцент6 5 2 5" xfId="3130"/>
    <cellStyle name="20% - Акцент6 5 2 6" xfId="5214"/>
    <cellStyle name="20% - Акцент6 5 2 7" xfId="5913"/>
    <cellStyle name="20% - Акцент6 5 3" xfId="837"/>
    <cellStyle name="20% — акцент6 5 3" xfId="4138"/>
    <cellStyle name="20% - Акцент6 5 3 2" xfId="2510"/>
    <cellStyle name="20% - Акцент6 5 3 2 2" xfId="4585"/>
    <cellStyle name="20% - Акцент6 5 3 3" xfId="1674"/>
    <cellStyle name="20% - Акцент6 5 3 3 2" xfId="6558"/>
    <cellStyle name="20% - Акцент6 5 3 4" xfId="3748"/>
    <cellStyle name="20% - Акцент6 5 3 5" xfId="5383"/>
    <cellStyle name="20% - Акцент6 5 3 6" xfId="5617"/>
    <cellStyle name="20% - Акцент6 5 3 7" xfId="6004"/>
    <cellStyle name="20% - Акцент6 5 4" xfId="1057"/>
    <cellStyle name="20% — акцент6 5 4" xfId="5489"/>
    <cellStyle name="20% - Акцент6 5 4 2" xfId="2730"/>
    <cellStyle name="20% - Акцент6 5 4 2 2" xfId="4805"/>
    <cellStyle name="20% - Акцент6 5 4 3" xfId="1894"/>
    <cellStyle name="20% - Акцент6 5 4 3 2" xfId="6778"/>
    <cellStyle name="20% - Акцент6 5 4 4" xfId="3968"/>
    <cellStyle name="20% - Акцент6 5 4 5" xfId="5555"/>
    <cellStyle name="20% - Акцент6 5 4 6" xfId="6076"/>
    <cellStyle name="20% - Акцент6 5 5" xfId="2129"/>
    <cellStyle name="20% — акцент6 5 5" xfId="5551"/>
    <cellStyle name="20% - Акцент6 5 5 2" xfId="4204"/>
    <cellStyle name="20% - Акцент6 5 5 3" xfId="6996"/>
    <cellStyle name="20% - Акцент6 5 6" xfId="2976"/>
    <cellStyle name="20% — акцент6 5 6" xfId="6112"/>
    <cellStyle name="20% - Акцент6 5 6 2" xfId="5051"/>
    <cellStyle name="20% - Акцент6 5 7" xfId="1293"/>
    <cellStyle name="20% - Акцент6 5 7 2" xfId="6177"/>
    <cellStyle name="20% - Акцент6 5 8" xfId="3183"/>
    <cellStyle name="20% - Акцент6 5 9" xfId="3551"/>
    <cellStyle name="20% - Акцент6 50" xfId="7330"/>
    <cellStyle name="20% - Акцент6 51" xfId="7331"/>
    <cellStyle name="20% - Акцент6 52" xfId="7332"/>
    <cellStyle name="20% - Акцент6 53" xfId="7333"/>
    <cellStyle name="20% - Акцент6 54" xfId="7334"/>
    <cellStyle name="20% - Акцент6 55" xfId="7335"/>
    <cellStyle name="20% - Акцент6 56" xfId="7336"/>
    <cellStyle name="20% - Акцент6 57" xfId="7337"/>
    <cellStyle name="20% - Акцент6 58" xfId="7338"/>
    <cellStyle name="20% - Акцент6 59" xfId="7339"/>
    <cellStyle name="20% - Акцент6 6" xfId="121"/>
    <cellStyle name="20% — акцент6 6" xfId="2077"/>
    <cellStyle name="20% - Акцент6 6 10" xfId="5409"/>
    <cellStyle name="20% - Акцент6 6 11" xfId="5824"/>
    <cellStyle name="20% - Акцент6 6 2" xfId="328"/>
    <cellStyle name="20% — акцент6 6 2" xfId="4152"/>
    <cellStyle name="20% - Акцент6 6 2 2" xfId="2317"/>
    <cellStyle name="20% - Акцент6 6 2 2 2" xfId="4392"/>
    <cellStyle name="20% - Акцент6 6 2 3" xfId="1481"/>
    <cellStyle name="20% - Акцент6 6 2 3 2" xfId="6365"/>
    <cellStyle name="20% - Акцент6 6 2 4" xfId="3386"/>
    <cellStyle name="20% - Акцент6 6 2 5" xfId="3127"/>
    <cellStyle name="20% - Акцент6 6 2 6" xfId="5213"/>
    <cellStyle name="20% - Акцент6 6 2 7" xfId="5914"/>
    <cellStyle name="20% - Акцент6 6 3" xfId="850"/>
    <cellStyle name="20% — акцент6 6 3" xfId="5501"/>
    <cellStyle name="20% - Акцент6 6 3 2" xfId="2523"/>
    <cellStyle name="20% - Акцент6 6 3 2 2" xfId="4598"/>
    <cellStyle name="20% - Акцент6 6 3 3" xfId="1687"/>
    <cellStyle name="20% - Акцент6 6 3 3 2" xfId="6571"/>
    <cellStyle name="20% - Акцент6 6 3 4" xfId="3761"/>
    <cellStyle name="20% - Акцент6 6 3 5" xfId="5663"/>
    <cellStyle name="20% - Акцент6 6 3 6" xfId="6016"/>
    <cellStyle name="20% - Акцент6 6 4" xfId="1070"/>
    <cellStyle name="20% — акцент6 6 4" xfId="5636"/>
    <cellStyle name="20% - Акцент6 6 4 2" xfId="2743"/>
    <cellStyle name="20% - Акцент6 6 4 2 2" xfId="4818"/>
    <cellStyle name="20% - Акцент6 6 4 3" xfId="1907"/>
    <cellStyle name="20% - Акцент6 6 4 3 2" xfId="6791"/>
    <cellStyle name="20% - Акцент6 6 4 4" xfId="3981"/>
    <cellStyle name="20% - Акцент6 6 4 5" xfId="6088"/>
    <cellStyle name="20% - Акцент6 6 5" xfId="2142"/>
    <cellStyle name="20% — акцент6 6 5" xfId="6960"/>
    <cellStyle name="20% - Акцент6 6 5 2" xfId="4217"/>
    <cellStyle name="20% - Акцент6 6 6" xfId="2989"/>
    <cellStyle name="20% - Акцент6 6 6 2" xfId="5064"/>
    <cellStyle name="20% - Акцент6 6 7" xfId="1306"/>
    <cellStyle name="20% - Акцент6 6 7 2" xfId="6190"/>
    <cellStyle name="20% - Акцент6 6 8" xfId="3196"/>
    <cellStyle name="20% - Акцент6 6 9" xfId="3538"/>
    <cellStyle name="20% - Акцент6 60" xfId="7340"/>
    <cellStyle name="20% - Акцент6 61" xfId="7341"/>
    <cellStyle name="20% - Акцент6 62" xfId="7342"/>
    <cellStyle name="20% - Акцент6 63" xfId="7343"/>
    <cellStyle name="20% - Акцент6 64" xfId="7344"/>
    <cellStyle name="20% - Акцент6 65" xfId="7345"/>
    <cellStyle name="20% - Акцент6 66" xfId="7628"/>
    <cellStyle name="20% - Акцент6 67" xfId="7637"/>
    <cellStyle name="20% - Акцент6 68" xfId="7654"/>
    <cellStyle name="20% - Акцент6 69" xfId="7666"/>
    <cellStyle name="20% - Акцент6 7" xfId="135"/>
    <cellStyle name="20% — акцент6 7" xfId="2924"/>
    <cellStyle name="20% - Акцент6 7 10" xfId="5261"/>
    <cellStyle name="20% - Акцент6 7 11" xfId="5836"/>
    <cellStyle name="20% - Акцент6 7 2" xfId="329"/>
    <cellStyle name="20% — акцент6 7 2" xfId="4999"/>
    <cellStyle name="20% - Акцент6 7 2 2" xfId="2318"/>
    <cellStyle name="20% - Акцент6 7 2 2 2" xfId="4393"/>
    <cellStyle name="20% - Акцент6 7 2 3" xfId="1482"/>
    <cellStyle name="20% - Акцент6 7 2 3 2" xfId="6366"/>
    <cellStyle name="20% - Акцент6 7 2 4" xfId="3387"/>
    <cellStyle name="20% - Акцент6 7 2 5" xfId="3124"/>
    <cellStyle name="20% - Акцент6 7 2 6" xfId="5212"/>
    <cellStyle name="20% - Акцент6 7 2 7" xfId="5915"/>
    <cellStyle name="20% - Акцент6 7 3" xfId="863"/>
    <cellStyle name="20% — акцент6 7 3" xfId="5705"/>
    <cellStyle name="20% - Акцент6 7 3 2" xfId="2536"/>
    <cellStyle name="20% - Акцент6 7 3 2 2" xfId="4611"/>
    <cellStyle name="20% - Акцент6 7 3 3" xfId="1700"/>
    <cellStyle name="20% - Акцент6 7 3 3 2" xfId="6584"/>
    <cellStyle name="20% - Акцент6 7 3 4" xfId="3774"/>
    <cellStyle name="20% - Акцент6 7 3 5" xfId="5657"/>
    <cellStyle name="20% - Акцент6 7 3 6" xfId="6028"/>
    <cellStyle name="20% - Акцент6 7 4" xfId="1083"/>
    <cellStyle name="20% — акцент6 7 4" xfId="5752"/>
    <cellStyle name="20% - Акцент6 7 4 2" xfId="2756"/>
    <cellStyle name="20% - Акцент6 7 4 2 2" xfId="4831"/>
    <cellStyle name="20% - Акцент6 7 4 3" xfId="1920"/>
    <cellStyle name="20% - Акцент6 7 4 3 2" xfId="6804"/>
    <cellStyle name="20% - Акцент6 7 4 4" xfId="3994"/>
    <cellStyle name="20% - Акцент6 7 4 5" xfId="6100"/>
    <cellStyle name="20% - Акцент6 7 5" xfId="2155"/>
    <cellStyle name="20% — акцент6 7 5" xfId="7056"/>
    <cellStyle name="20% - Акцент6 7 5 2" xfId="4230"/>
    <cellStyle name="20% - Акцент6 7 6" xfId="3002"/>
    <cellStyle name="20% - Акцент6 7 6 2" xfId="5077"/>
    <cellStyle name="20% - Акцент6 7 7" xfId="1319"/>
    <cellStyle name="20% - Акцент6 7 7 2" xfId="6203"/>
    <cellStyle name="20% - Акцент6 7 8" xfId="3209"/>
    <cellStyle name="20% - Акцент6 7 9" xfId="3526"/>
    <cellStyle name="20% - Акцент6 70" xfId="7678"/>
    <cellStyle name="20% - Акцент6 71" xfId="7689"/>
    <cellStyle name="20% - Акцент6 72" xfId="7700"/>
    <cellStyle name="20% - Акцент6 73" xfId="7707"/>
    <cellStyle name="20% - Акцент6 74" xfId="7716"/>
    <cellStyle name="20% - Акцент6 75" xfId="7738"/>
    <cellStyle name="20% - Акцент6 76" xfId="7750"/>
    <cellStyle name="20% - Акцент6 77" xfId="7761"/>
    <cellStyle name="20% - Акцент6 78" xfId="7770"/>
    <cellStyle name="20% - Акцент6 79" xfId="7777"/>
    <cellStyle name="20% - Акцент6 8" xfId="150"/>
    <cellStyle name="20% — акцент6 8" xfId="1241"/>
    <cellStyle name="20% - Акцент6 8 10" xfId="5251"/>
    <cellStyle name="20% - Акцент6 8 11" xfId="5848"/>
    <cellStyle name="20% - Акцент6 8 2" xfId="330"/>
    <cellStyle name="20% — акцент6 8 2" xfId="6125"/>
    <cellStyle name="20% - Акцент6 8 2 2" xfId="2319"/>
    <cellStyle name="20% - Акцент6 8 2 2 2" xfId="4394"/>
    <cellStyle name="20% - Акцент6 8 2 3" xfId="1483"/>
    <cellStyle name="20% - Акцент6 8 2 3 2" xfId="6367"/>
    <cellStyle name="20% - Акцент6 8 2 4" xfId="3388"/>
    <cellStyle name="20% - Акцент6 8 3" xfId="877"/>
    <cellStyle name="20% - Акцент6 8 3 2" xfId="2550"/>
    <cellStyle name="20% - Акцент6 8 3 2 2" xfId="4625"/>
    <cellStyle name="20% - Акцент6 8 3 3" xfId="1714"/>
    <cellStyle name="20% - Акцент6 8 3 3 2" xfId="6598"/>
    <cellStyle name="20% - Акцент6 8 3 4" xfId="3788"/>
    <cellStyle name="20% - Акцент6 8 4" xfId="1097"/>
    <cellStyle name="20% - Акцент6 8 4 2" xfId="2770"/>
    <cellStyle name="20% - Акцент6 8 4 2 2" xfId="4845"/>
    <cellStyle name="20% - Акцент6 8 4 3" xfId="1934"/>
    <cellStyle name="20% - Акцент6 8 4 3 2" xfId="6818"/>
    <cellStyle name="20% - Акцент6 8 4 4" xfId="4008"/>
    <cellStyle name="20% - Акцент6 8 5" xfId="2169"/>
    <cellStyle name="20% - Акцент6 8 5 2" xfId="4244"/>
    <cellStyle name="20% - Акцент6 8 6" xfId="3016"/>
    <cellStyle name="20% - Акцент6 8 6 2" xfId="5091"/>
    <cellStyle name="20% - Акцент6 8 7" xfId="1333"/>
    <cellStyle name="20% - Акцент6 8 7 2" xfId="6217"/>
    <cellStyle name="20% - Акцент6 8 8" xfId="3223"/>
    <cellStyle name="20% - Акцент6 8 9" xfId="3514"/>
    <cellStyle name="20% - Акцент6 80" xfId="7798"/>
    <cellStyle name="20% - Акцент6 81" xfId="7810"/>
    <cellStyle name="20% - Акцент6 82" xfId="7819"/>
    <cellStyle name="20% - Акцент6 83" xfId="7826"/>
    <cellStyle name="20% - Акцент6 84" xfId="7847"/>
    <cellStyle name="20% - Акцент6 85" xfId="7859"/>
    <cellStyle name="20% - Акцент6 86" xfId="7868"/>
    <cellStyle name="20% - Акцент6 87" xfId="7875"/>
    <cellStyle name="20% - Акцент6 88" xfId="7896"/>
    <cellStyle name="20% - Акцент6 89" xfId="7908"/>
    <cellStyle name="20% - Акцент6 9" xfId="162"/>
    <cellStyle name="20% — акцент6 9" xfId="3128"/>
    <cellStyle name="20% - Акцент6 9 10" xfId="5242"/>
    <cellStyle name="20% - Акцент6 9 11" xfId="5860"/>
    <cellStyle name="20% - Акцент6 9 2" xfId="331"/>
    <cellStyle name="20% - Акцент6 9 2 2" xfId="2320"/>
    <cellStyle name="20% - Акцент6 9 2 2 2" xfId="4395"/>
    <cellStyle name="20% - Акцент6 9 2 3" xfId="1484"/>
    <cellStyle name="20% - Акцент6 9 2 3 2" xfId="6368"/>
    <cellStyle name="20% - Акцент6 9 2 4" xfId="3389"/>
    <cellStyle name="20% - Акцент6 9 3" xfId="889"/>
    <cellStyle name="20% - Акцент6 9 3 2" xfId="2562"/>
    <cellStyle name="20% - Акцент6 9 3 2 2" xfId="4637"/>
    <cellStyle name="20% - Акцент6 9 3 3" xfId="1726"/>
    <cellStyle name="20% - Акцент6 9 3 3 2" xfId="6610"/>
    <cellStyle name="20% - Акцент6 9 3 4" xfId="3800"/>
    <cellStyle name="20% - Акцент6 9 4" xfId="1109"/>
    <cellStyle name="20% - Акцент6 9 4 2" xfId="2782"/>
    <cellStyle name="20% - Акцент6 9 4 2 2" xfId="4857"/>
    <cellStyle name="20% - Акцент6 9 4 3" xfId="1946"/>
    <cellStyle name="20% - Акцент6 9 4 3 2" xfId="6830"/>
    <cellStyle name="20% - Акцент6 9 4 4" xfId="4020"/>
    <cellStyle name="20% - Акцент6 9 5" xfId="2181"/>
    <cellStyle name="20% - Акцент6 9 5 2" xfId="4256"/>
    <cellStyle name="20% - Акцент6 9 6" xfId="3028"/>
    <cellStyle name="20% - Акцент6 9 6 2" xfId="5103"/>
    <cellStyle name="20% - Акцент6 9 7" xfId="1345"/>
    <cellStyle name="20% - Акцент6 9 7 2" xfId="6229"/>
    <cellStyle name="20% - Акцент6 9 8" xfId="3235"/>
    <cellStyle name="20% - Акцент6 9 9" xfId="3502"/>
    <cellStyle name="20% - Акцент6 90" xfId="7917"/>
    <cellStyle name="20% - Акцент6 91" xfId="7924"/>
    <cellStyle name="20% - Акцент6 92" xfId="7945"/>
    <cellStyle name="20% - Акцент6 93" xfId="7957"/>
    <cellStyle name="20% - Акцент6 94" xfId="7966"/>
    <cellStyle name="20% - Акцент6 95" xfId="7973"/>
    <cellStyle name="20% - Акцент6 96" xfId="7993"/>
    <cellStyle name="20% - Акцент6 97" xfId="8003"/>
    <cellStyle name="20% - Акцент6 98" xfId="8010"/>
    <cellStyle name="20% - Акцент6 99" xfId="8031"/>
    <cellStyle name="40% — акцент1" xfId="20" builtinId="31" customBuiltin="1"/>
    <cellStyle name="40% - Акцент1 10" xfId="166"/>
    <cellStyle name="40% — акцент1 10" xfId="3619"/>
    <cellStyle name="40% - Акцент1 10 10" xfId="5863"/>
    <cellStyle name="40% - Акцент1 10 2" xfId="332"/>
    <cellStyle name="40% - Акцент1 10 2 2" xfId="2321"/>
    <cellStyle name="40% - Акцент1 10 2 2 2" xfId="4396"/>
    <cellStyle name="40% - Акцент1 10 2 3" xfId="1485"/>
    <cellStyle name="40% - Акцент1 10 2 3 2" xfId="6369"/>
    <cellStyle name="40% - Акцент1 10 2 4" xfId="3390"/>
    <cellStyle name="40% - Акцент1 10 3" xfId="893"/>
    <cellStyle name="40% - Акцент1 10 3 2" xfId="2566"/>
    <cellStyle name="40% - Акцент1 10 3 2 2" xfId="4641"/>
    <cellStyle name="40% - Акцент1 10 3 3" xfId="1730"/>
    <cellStyle name="40% - Акцент1 10 3 3 2" xfId="6614"/>
    <cellStyle name="40% - Акцент1 10 3 4" xfId="3804"/>
    <cellStyle name="40% - Акцент1 10 4" xfId="1113"/>
    <cellStyle name="40% - Акцент1 10 4 2" xfId="2786"/>
    <cellStyle name="40% - Акцент1 10 4 2 2" xfId="4861"/>
    <cellStyle name="40% - Акцент1 10 4 3" xfId="1950"/>
    <cellStyle name="40% - Акцент1 10 4 3 2" xfId="6834"/>
    <cellStyle name="40% - Акцент1 10 4 4" xfId="4024"/>
    <cellStyle name="40% - Акцент1 10 5" xfId="2185"/>
    <cellStyle name="40% - Акцент1 10 5 2" xfId="4260"/>
    <cellStyle name="40% - Акцент1 10 6" xfId="3032"/>
    <cellStyle name="40% - Акцент1 10 6 2" xfId="5107"/>
    <cellStyle name="40% - Акцент1 10 7" xfId="1349"/>
    <cellStyle name="40% - Акцент1 10 7 2" xfId="6233"/>
    <cellStyle name="40% - Акцент1 10 8" xfId="3239"/>
    <cellStyle name="40% - Акцент1 10 9" xfId="5239"/>
    <cellStyle name="40% - Акцент1 100" xfId="8020"/>
    <cellStyle name="40% - Акцент1 101" xfId="8035"/>
    <cellStyle name="40% - Акцент1 102" xfId="8046"/>
    <cellStyle name="40% - Акцент1 103" xfId="8063"/>
    <cellStyle name="40% - Акцент1 104" xfId="8068"/>
    <cellStyle name="40% - Акцент1 105" xfId="8083"/>
    <cellStyle name="40% - Акцент1 106" xfId="8100"/>
    <cellStyle name="40% - Акцент1 107" xfId="8106"/>
    <cellStyle name="40% - Акцент1 108" xfId="8121"/>
    <cellStyle name="40% - Акцент1 109" xfId="8132"/>
    <cellStyle name="40% - Акцент1 11" xfId="179"/>
    <cellStyle name="40% — акцент1 11" xfId="5306"/>
    <cellStyle name="40% - Акцент1 11 2" xfId="333"/>
    <cellStyle name="40% - Акцент1 11 2 2" xfId="2322"/>
    <cellStyle name="40% - Акцент1 11 2 2 2" xfId="4397"/>
    <cellStyle name="40% - Акцент1 11 2 3" xfId="1486"/>
    <cellStyle name="40% - Акцент1 11 2 3 2" xfId="6370"/>
    <cellStyle name="40% - Акцент1 11 2 4" xfId="3391"/>
    <cellStyle name="40% - Акцент1 11 3" xfId="906"/>
    <cellStyle name="40% - Акцент1 11 3 2" xfId="2579"/>
    <cellStyle name="40% - Акцент1 11 3 2 2" xfId="4654"/>
    <cellStyle name="40% - Акцент1 11 3 3" xfId="1743"/>
    <cellStyle name="40% - Акцент1 11 3 3 2" xfId="6627"/>
    <cellStyle name="40% - Акцент1 11 3 4" xfId="3817"/>
    <cellStyle name="40% - Акцент1 11 4" xfId="1126"/>
    <cellStyle name="40% - Акцент1 11 4 2" xfId="2799"/>
    <cellStyle name="40% - Акцент1 11 4 2 2" xfId="4874"/>
    <cellStyle name="40% - Акцент1 11 4 3" xfId="1963"/>
    <cellStyle name="40% - Акцент1 11 4 3 2" xfId="6847"/>
    <cellStyle name="40% - Акцент1 11 4 4" xfId="4037"/>
    <cellStyle name="40% - Акцент1 11 5" xfId="2198"/>
    <cellStyle name="40% - Акцент1 11 5 2" xfId="4273"/>
    <cellStyle name="40% - Акцент1 11 6" xfId="3045"/>
    <cellStyle name="40% - Акцент1 11 6 2" xfId="5120"/>
    <cellStyle name="40% - Акцент1 11 7" xfId="1362"/>
    <cellStyle name="40% - Акцент1 11 7 2" xfId="6246"/>
    <cellStyle name="40% - Акцент1 11 8" xfId="3252"/>
    <cellStyle name="40% - Акцент1 11 9" xfId="5875"/>
    <cellStyle name="40% - Акцент1 110" xfId="8149"/>
    <cellStyle name="40% - Акцент1 111" xfId="8155"/>
    <cellStyle name="40% - Акцент1 112" xfId="8171"/>
    <cellStyle name="40% - Акцент1 113" xfId="8183"/>
    <cellStyle name="40% - Акцент1 114" xfId="8194"/>
    <cellStyle name="40% - Акцент1 115" xfId="8205"/>
    <cellStyle name="40% - Акцент1 116" xfId="8222"/>
    <cellStyle name="40% - Акцент1 117" xfId="8227"/>
    <cellStyle name="40% - Акцент1 118" xfId="8242"/>
    <cellStyle name="40% - Акцент1 119" xfId="8260"/>
    <cellStyle name="40% - Акцент1 12" xfId="192"/>
    <cellStyle name="40% — акцент1 12" xfId="5755"/>
    <cellStyle name="40% - Акцент1 12 2" xfId="334"/>
    <cellStyle name="40% - Акцент1 12 2 2" xfId="2323"/>
    <cellStyle name="40% - Акцент1 12 2 2 2" xfId="4398"/>
    <cellStyle name="40% - Акцент1 12 2 3" xfId="1487"/>
    <cellStyle name="40% - Акцент1 12 2 3 2" xfId="6371"/>
    <cellStyle name="40% - Акцент1 12 2 4" xfId="3392"/>
    <cellStyle name="40% - Акцент1 12 3" xfId="919"/>
    <cellStyle name="40% - Акцент1 12 3 2" xfId="2592"/>
    <cellStyle name="40% - Акцент1 12 3 2 2" xfId="4667"/>
    <cellStyle name="40% - Акцент1 12 3 3" xfId="1756"/>
    <cellStyle name="40% - Акцент1 12 3 3 2" xfId="6640"/>
    <cellStyle name="40% - Акцент1 12 3 4" xfId="3830"/>
    <cellStyle name="40% - Акцент1 12 4" xfId="1139"/>
    <cellStyle name="40% - Акцент1 12 4 2" xfId="2812"/>
    <cellStyle name="40% - Акцент1 12 4 2 2" xfId="4887"/>
    <cellStyle name="40% - Акцент1 12 4 3" xfId="1976"/>
    <cellStyle name="40% - Акцент1 12 4 3 2" xfId="6860"/>
    <cellStyle name="40% - Акцент1 12 4 4" xfId="4050"/>
    <cellStyle name="40% - Акцент1 12 5" xfId="2211"/>
    <cellStyle name="40% - Акцент1 12 5 2" xfId="4286"/>
    <cellStyle name="40% - Акцент1 12 6" xfId="3058"/>
    <cellStyle name="40% - Акцент1 12 6 2" xfId="5133"/>
    <cellStyle name="40% - Акцент1 12 7" xfId="1375"/>
    <cellStyle name="40% - Акцент1 12 7 2" xfId="6259"/>
    <cellStyle name="40% - Акцент1 12 8" xfId="3265"/>
    <cellStyle name="40% - Акцент1 120" xfId="8265"/>
    <cellStyle name="40% - Акцент1 121" xfId="8281"/>
    <cellStyle name="40% - Акцент1 122" xfId="8284"/>
    <cellStyle name="40% - Акцент1 123" xfId="8304"/>
    <cellStyle name="40% - Акцент1 124" xfId="8315"/>
    <cellStyle name="40% - Акцент1 125" xfId="8332"/>
    <cellStyle name="40% - Акцент1 126" xfId="8337"/>
    <cellStyle name="40% - Акцент1 127" xfId="8352"/>
    <cellStyle name="40% - Акцент1 128" xfId="8369"/>
    <cellStyle name="40% - Акцент1 129" xfId="8374"/>
    <cellStyle name="40% - Акцент1 13" xfId="205"/>
    <cellStyle name="40% - Акцент1 13 2" xfId="932"/>
    <cellStyle name="40% - Акцент1 13 2 2" xfId="2605"/>
    <cellStyle name="40% - Акцент1 13 2 2 2" xfId="4680"/>
    <cellStyle name="40% - Акцент1 13 2 3" xfId="1769"/>
    <cellStyle name="40% - Акцент1 13 2 3 2" xfId="6653"/>
    <cellStyle name="40% - Акцент1 13 2 4" xfId="3843"/>
    <cellStyle name="40% - Акцент1 13 3" xfId="1152"/>
    <cellStyle name="40% - Акцент1 13 3 2" xfId="2825"/>
    <cellStyle name="40% - Акцент1 13 3 2 2" xfId="4900"/>
    <cellStyle name="40% - Акцент1 13 3 3" xfId="1989"/>
    <cellStyle name="40% - Акцент1 13 3 3 2" xfId="6873"/>
    <cellStyle name="40% - Акцент1 13 3 4" xfId="4063"/>
    <cellStyle name="40% - Акцент1 13 4" xfId="2224"/>
    <cellStyle name="40% - Акцент1 13 4 2" xfId="4299"/>
    <cellStyle name="40% - Акцент1 13 5" xfId="3071"/>
    <cellStyle name="40% - Акцент1 13 5 2" xfId="5146"/>
    <cellStyle name="40% - Акцент1 13 6" xfId="1388"/>
    <cellStyle name="40% - Акцент1 13 6 2" xfId="6272"/>
    <cellStyle name="40% - Акцент1 13 7" xfId="3278"/>
    <cellStyle name="40% - Акцент1 130" xfId="8389"/>
    <cellStyle name="40% - Акцент1 131" xfId="8406"/>
    <cellStyle name="40% - Акцент1 132" xfId="8411"/>
    <cellStyle name="40% - Акцент1 133" xfId="8426"/>
    <cellStyle name="40% - Акцент1 134" xfId="8443"/>
    <cellStyle name="40% - Акцент1 135" xfId="8448"/>
    <cellStyle name="40% - Акцент1 136" xfId="8463"/>
    <cellStyle name="40% - Акцент1 137" xfId="8480"/>
    <cellStyle name="40% - Акцент1 138" xfId="8489"/>
    <cellStyle name="40% - Акцент1 139" xfId="8500"/>
    <cellStyle name="40% - Акцент1 14" xfId="218"/>
    <cellStyle name="40% - Акцент1 14 2" xfId="945"/>
    <cellStyle name="40% - Акцент1 14 2 2" xfId="2618"/>
    <cellStyle name="40% - Акцент1 14 2 2 2" xfId="4693"/>
    <cellStyle name="40% - Акцент1 14 2 3" xfId="1782"/>
    <cellStyle name="40% - Акцент1 14 2 3 2" xfId="6666"/>
    <cellStyle name="40% - Акцент1 14 2 4" xfId="3856"/>
    <cellStyle name="40% - Акцент1 14 3" xfId="1165"/>
    <cellStyle name="40% - Акцент1 14 3 2" xfId="1229"/>
    <cellStyle name="40% - Акцент1 14 3 2 2" xfId="2065"/>
    <cellStyle name="40% - Акцент1 14 3 2 2 2" xfId="6949"/>
    <cellStyle name="40% - Акцент1 14 3 2 3" xfId="4140"/>
    <cellStyle name="40% - Акцент1 14 3 3" xfId="2838"/>
    <cellStyle name="40% - Акцент1 14 3 3 2" xfId="4913"/>
    <cellStyle name="40% - Акцент1 14 3 4" xfId="2002"/>
    <cellStyle name="40% - Акцент1 14 3 4 2" xfId="6886"/>
    <cellStyle name="40% - Акцент1 14 3 5" xfId="4076"/>
    <cellStyle name="40% - Акцент1 14 4" xfId="2237"/>
    <cellStyle name="40% - Акцент1 14 4 2" xfId="4312"/>
    <cellStyle name="40% - Акцент1 14 5" xfId="3084"/>
    <cellStyle name="40% - Акцент1 14 5 2" xfId="5159"/>
    <cellStyle name="40% - Акцент1 14 6" xfId="1401"/>
    <cellStyle name="40% - Акцент1 14 6 2" xfId="6285"/>
    <cellStyle name="40% - Акцент1 14 7" xfId="3291"/>
    <cellStyle name="40% - Акцент1 140" xfId="8511"/>
    <cellStyle name="40% - Акцент1 141" xfId="8528"/>
    <cellStyle name="40% - Акцент1 142" xfId="8533"/>
    <cellStyle name="40% - Акцент1 143" xfId="8548"/>
    <cellStyle name="40% - Акцент1 144" xfId="8565"/>
    <cellStyle name="40% - Акцент1 145" xfId="8570"/>
    <cellStyle name="40% - Акцент1 146" xfId="8585"/>
    <cellStyle name="40% - Акцент1 147" xfId="8602"/>
    <cellStyle name="40% - Акцент1 148" xfId="8607"/>
    <cellStyle name="40% - Акцент1 149" xfId="8622"/>
    <cellStyle name="40% - Акцент1 15" xfId="231"/>
    <cellStyle name="40% - Акцент1 15 2" xfId="958"/>
    <cellStyle name="40% - Акцент1 15 2 2" xfId="2631"/>
    <cellStyle name="40% - Акцент1 15 2 2 2" xfId="4706"/>
    <cellStyle name="40% - Акцент1 15 2 3" xfId="1795"/>
    <cellStyle name="40% - Акцент1 15 2 3 2" xfId="6679"/>
    <cellStyle name="40% - Акцент1 15 2 4" xfId="3869"/>
    <cellStyle name="40% - Акцент1 15 3" xfId="1194"/>
    <cellStyle name="40% - Акцент1 15 3 2" xfId="2867"/>
    <cellStyle name="40% - Акцент1 15 3 2 2" xfId="4942"/>
    <cellStyle name="40% - Акцент1 15 3 3" xfId="2031"/>
    <cellStyle name="40% - Акцент1 15 3 3 2" xfId="6915"/>
    <cellStyle name="40% - Акцент1 15 3 4" xfId="4105"/>
    <cellStyle name="40% - Акцент1 15 4" xfId="2250"/>
    <cellStyle name="40% - Акцент1 15 4 2" xfId="4325"/>
    <cellStyle name="40% - Акцент1 15 5" xfId="1414"/>
    <cellStyle name="40% - Акцент1 15 5 2" xfId="6298"/>
    <cellStyle name="40% - Акцент1 15 6" xfId="3304"/>
    <cellStyle name="40% - Акцент1 150" xfId="8639"/>
    <cellStyle name="40% - Акцент1 151" xfId="8644"/>
    <cellStyle name="40% - Акцент1 152" xfId="8659"/>
    <cellStyle name="40% - Акцент1 153" xfId="8676"/>
    <cellStyle name="40% - Акцент1 154" xfId="8681"/>
    <cellStyle name="40% - Акцент1 155" xfId="8696"/>
    <cellStyle name="40% - Акцент1 156" xfId="8713"/>
    <cellStyle name="40% - Акцент1 157" xfId="8722"/>
    <cellStyle name="40% - Акцент1 158" xfId="8734"/>
    <cellStyle name="40% - Акцент1 159" xfId="8746"/>
    <cellStyle name="40% - Акцент1 16" xfId="712"/>
    <cellStyle name="40% - Акцент1 16 2" xfId="971"/>
    <cellStyle name="40% - Акцент1 16 2 2" xfId="2644"/>
    <cellStyle name="40% - Акцент1 16 2 2 2" xfId="4719"/>
    <cellStyle name="40% - Акцент1 16 2 3" xfId="1808"/>
    <cellStyle name="40% - Акцент1 16 2 3 2" xfId="6692"/>
    <cellStyle name="40% - Акцент1 16 2 4" xfId="3882"/>
    <cellStyle name="40% - Акцент1 16 3" xfId="1195"/>
    <cellStyle name="40% - Акцент1 16 3 2" xfId="2868"/>
    <cellStyle name="40% - Акцент1 16 3 2 2" xfId="4943"/>
    <cellStyle name="40% - Акцент1 16 3 3" xfId="2032"/>
    <cellStyle name="40% - Акцент1 16 3 3 2" xfId="6916"/>
    <cellStyle name="40% - Акцент1 16 3 4" xfId="4106"/>
    <cellStyle name="40% - Акцент1 16 4" xfId="2385"/>
    <cellStyle name="40% - Акцент1 16 4 2" xfId="4460"/>
    <cellStyle name="40% - Акцент1 16 5" xfId="1549"/>
    <cellStyle name="40% - Акцент1 16 5 2" xfId="6433"/>
    <cellStyle name="40% - Акцент1 16 6" xfId="3623"/>
    <cellStyle name="40% - Акцент1 160" xfId="8758"/>
    <cellStyle name="40% - Акцент1 161" xfId="8770"/>
    <cellStyle name="40% - Акцент1 162" xfId="8782"/>
    <cellStyle name="40% - Акцент1 163" xfId="8793"/>
    <cellStyle name="40% - Акцент1 164" xfId="8804"/>
    <cellStyle name="40% - Акцент1 165" xfId="8821"/>
    <cellStyle name="40% - Акцент1 166" xfId="8826"/>
    <cellStyle name="40% - Акцент1 167" xfId="8841"/>
    <cellStyle name="40% - Акцент1 168" xfId="8858"/>
    <cellStyle name="40% - Акцент1 169" xfId="8863"/>
    <cellStyle name="40% - Акцент1 17" xfId="725"/>
    <cellStyle name="40% - Акцент1 17 2" xfId="1196"/>
    <cellStyle name="40% - Акцент1 17 2 2" xfId="2869"/>
    <cellStyle name="40% - Акцент1 17 2 2 2" xfId="4944"/>
    <cellStyle name="40% - Акцент1 17 2 3" xfId="2033"/>
    <cellStyle name="40% - Акцент1 17 2 3 2" xfId="6917"/>
    <cellStyle name="40% - Акцент1 17 2 4" xfId="4107"/>
    <cellStyle name="40% - Акцент1 17 3" xfId="2398"/>
    <cellStyle name="40% - Акцент1 17 3 2" xfId="4473"/>
    <cellStyle name="40% - Акцент1 17 4" xfId="1562"/>
    <cellStyle name="40% - Акцент1 17 4 2" xfId="6446"/>
    <cellStyle name="40% - Акцент1 17 5" xfId="3636"/>
    <cellStyle name="40% - Акцент1 170" xfId="8878"/>
    <cellStyle name="40% - Акцент1 171" xfId="8895"/>
    <cellStyle name="40% - Акцент1 172" xfId="8903"/>
    <cellStyle name="40% - Акцент1 173" xfId="8914"/>
    <cellStyle name="40% - Акцент1 174" xfId="8933"/>
    <cellStyle name="40% - Акцент1 175" xfId="8938"/>
    <cellStyle name="40% - Акцент1 176" xfId="8954"/>
    <cellStyle name="40% - Акцент1 177" xfId="8957"/>
    <cellStyle name="40% - Акцент1 178" xfId="8977"/>
    <cellStyle name="40% - Акцент1 179" xfId="8989"/>
    <cellStyle name="40% - Акцент1 18" xfId="738"/>
    <cellStyle name="40% - Акцент1 18 2" xfId="2411"/>
    <cellStyle name="40% - Акцент1 18 2 2" xfId="4486"/>
    <cellStyle name="40% - Акцент1 18 3" xfId="1575"/>
    <cellStyle name="40% - Акцент1 18 3 2" xfId="6459"/>
    <cellStyle name="40% - Акцент1 18 4" xfId="3649"/>
    <cellStyle name="40% - Акцент1 180" xfId="9005"/>
    <cellStyle name="40% - Акцент1 181" xfId="9013"/>
    <cellStyle name="40% - Акцент1 182" xfId="9024"/>
    <cellStyle name="40% - Акцент1 183" xfId="9042"/>
    <cellStyle name="40% - Акцент1 184" xfId="9048"/>
    <cellStyle name="40% - Акцент1 185" xfId="9064"/>
    <cellStyle name="40% - Акцент1 186" xfId="9076"/>
    <cellStyle name="40% - Акцент1 187" xfId="9087"/>
    <cellStyle name="40% - Акцент1 188" xfId="9098"/>
    <cellStyle name="40% - Акцент1 189" xfId="9116"/>
    <cellStyle name="40% - Акцент1 19" xfId="751"/>
    <cellStyle name="40% - Акцент1 19 2" xfId="2424"/>
    <cellStyle name="40% - Акцент1 19 2 2" xfId="4499"/>
    <cellStyle name="40% - Акцент1 19 3" xfId="1588"/>
    <cellStyle name="40% - Акцент1 19 3 2" xfId="6472"/>
    <cellStyle name="40% - Акцент1 19 4" xfId="3662"/>
    <cellStyle name="40% - Акцент1 190" xfId="9122"/>
    <cellStyle name="40% - Акцент1 191" xfId="9138"/>
    <cellStyle name="40% - Акцент1 192" xfId="9150"/>
    <cellStyle name="40% - Акцент1 193" xfId="9169"/>
    <cellStyle name="40% - Акцент1 194" xfId="9174"/>
    <cellStyle name="40% - Акцент1 195" xfId="9186"/>
    <cellStyle name="40% - Акцент1 196" xfId="9198"/>
    <cellStyle name="40% - Акцент1 197" xfId="9201"/>
    <cellStyle name="40% - Акцент1 198" xfId="9221"/>
    <cellStyle name="40% - Акцент1 199" xfId="9232"/>
    <cellStyle name="40% - Акцент1 2" xfId="56"/>
    <cellStyle name="40% — акцент1 2" xfId="771"/>
    <cellStyle name="40% - Акцент1 2 10" xfId="2081"/>
    <cellStyle name="40% - Акцент1 2 10 2" xfId="4156"/>
    <cellStyle name="40% - Акцент1 2 11" xfId="2928"/>
    <cellStyle name="40% - Акцент1 2 11 2" xfId="5003"/>
    <cellStyle name="40% - Акцент1 2 12" xfId="1245"/>
    <cellStyle name="40% - Акцент1 2 12 2" xfId="6129"/>
    <cellStyle name="40% - Акцент1 2 13" xfId="3135"/>
    <cellStyle name="40% - Акцент1 2 14" xfId="3604"/>
    <cellStyle name="40% - Акцент1 2 15" xfId="5298"/>
    <cellStyle name="40% - Акцент1 2 16" xfId="5767"/>
    <cellStyle name="40% - Акцент1 2 2" xfId="335"/>
    <cellStyle name="40% — акцент1 2 2" xfId="2444"/>
    <cellStyle name="40% — акцент1 2 2 2" xfId="4519"/>
    <cellStyle name="40% - Акцент1 2 3" xfId="336"/>
    <cellStyle name="40% — акцент1 2 3" xfId="1608"/>
    <cellStyle name="40% — акцент1 2 3 2" xfId="6492"/>
    <cellStyle name="40% - Акцент1 2 4" xfId="337"/>
    <cellStyle name="40% — акцент1 2 4" xfId="3682"/>
    <cellStyle name="40% - Акцент1 2 5" xfId="338"/>
    <cellStyle name="40% — акцент1 2 5" xfId="5328"/>
    <cellStyle name="40% - Акцент1 2 6" xfId="339"/>
    <cellStyle name="40% — акцент1 2 6" xfId="5313"/>
    <cellStyle name="40% - Акцент1 2 7" xfId="789"/>
    <cellStyle name="40% — акцент1 2 7" xfId="5954"/>
    <cellStyle name="40% - Акцент1 2 7 2" xfId="2462"/>
    <cellStyle name="40% - Акцент1 2 7 2 2" xfId="4537"/>
    <cellStyle name="40% - Акцент1 2 7 3" xfId="1626"/>
    <cellStyle name="40% - Акцент1 2 7 3 2" xfId="6510"/>
    <cellStyle name="40% - Акцент1 2 7 4" xfId="3700"/>
    <cellStyle name="40% - Акцент1 2 8" xfId="983"/>
    <cellStyle name="40% - Акцент1 2 8 2" xfId="2656"/>
    <cellStyle name="40% - Акцент1 2 8 2 2" xfId="4731"/>
    <cellStyle name="40% - Акцент1 2 8 3" xfId="1820"/>
    <cellStyle name="40% - Акцент1 2 8 3 2" xfId="6704"/>
    <cellStyle name="40% - Акцент1 2 8 4" xfId="3894"/>
    <cellStyle name="40% - Акцент1 2 9" xfId="1009"/>
    <cellStyle name="40% - Акцент1 2 9 2" xfId="2682"/>
    <cellStyle name="40% - Акцент1 2 9 2 2" xfId="4757"/>
    <cellStyle name="40% - Акцент1 2 9 3" xfId="1846"/>
    <cellStyle name="40% - Акцент1 2 9 3 2" xfId="6730"/>
    <cellStyle name="40% - Акцент1 2 9 4" xfId="3920"/>
    <cellStyle name="40% - Акцент1 20" xfId="2890"/>
    <cellStyle name="40% - Акцент1 20 2" xfId="4965"/>
    <cellStyle name="40% - Акцент1 200" xfId="9243"/>
    <cellStyle name="40% - Акцент1 21" xfId="2902"/>
    <cellStyle name="40% - Акцент1 21 2" xfId="4977"/>
    <cellStyle name="40% - Акцент1 22" xfId="3097"/>
    <cellStyle name="40% - Акцент1 22 2" xfId="5172"/>
    <cellStyle name="40% - Акцент1 23" xfId="7346"/>
    <cellStyle name="40% - Акцент1 24" xfId="7347"/>
    <cellStyle name="40% - Акцент1 25" xfId="7348"/>
    <cellStyle name="40% - Акцент1 26" xfId="7349"/>
    <cellStyle name="40% - Акцент1 27" xfId="7350"/>
    <cellStyle name="40% - Акцент1 28" xfId="7351"/>
    <cellStyle name="40% - Акцент1 29" xfId="7352"/>
    <cellStyle name="40% - Акцент1 3" xfId="70"/>
    <cellStyle name="40% — акцент1 3" xfId="785"/>
    <cellStyle name="40% - Акцент1 3 10" xfId="5720"/>
    <cellStyle name="40% - Акцент1 3 11" xfId="5779"/>
    <cellStyle name="40% - Акцент1 3 2" xfId="340"/>
    <cellStyle name="40% — акцент1 3 2" xfId="2458"/>
    <cellStyle name="40% - Акцент1 3 2 2" xfId="2324"/>
    <cellStyle name="40% — акцент1 3 2 2" xfId="4533"/>
    <cellStyle name="40% - Акцент1 3 2 2 2" xfId="4399"/>
    <cellStyle name="40% - Акцент1 3 2 2 3" xfId="5553"/>
    <cellStyle name="40% - Акцент1 3 2 2 4" xfId="5345"/>
    <cellStyle name="40% - Акцент1 3 2 2 5" xfId="7010"/>
    <cellStyle name="40% - Акцент1 3 2 3" xfId="1488"/>
    <cellStyle name="40% — акцент1 3 2 3" xfId="5599"/>
    <cellStyle name="40% - Акцент1 3 2 3 2" xfId="6372"/>
    <cellStyle name="40% - Акцент1 3 2 4" xfId="3395"/>
    <cellStyle name="40% — акцент1 3 2 4" xfId="5316"/>
    <cellStyle name="40% - Акцент1 3 2 5" xfId="3449"/>
    <cellStyle name="40% — акцент1 3 2 5" xfId="7032"/>
    <cellStyle name="40% - Акцент1 3 2 6" xfId="5392"/>
    <cellStyle name="40% - Акцент1 3 2 7" xfId="5916"/>
    <cellStyle name="40% - Акцент1 3 3" xfId="802"/>
    <cellStyle name="40% — акцент1 3 3" xfId="1622"/>
    <cellStyle name="40% - Акцент1 3 3 2" xfId="2475"/>
    <cellStyle name="40% — акцент1 3 3 2" xfId="6506"/>
    <cellStyle name="40% - Акцент1 3 3 2 2" xfId="4550"/>
    <cellStyle name="40% - Акцент1 3 3 3" xfId="1639"/>
    <cellStyle name="40% - Акцент1 3 3 3 2" xfId="6523"/>
    <cellStyle name="40% - Акцент1 3 3 4" xfId="3713"/>
    <cellStyle name="40% - Акцент1 3 3 5" xfId="5348"/>
    <cellStyle name="40% - Акцент1 3 3 6" xfId="5623"/>
    <cellStyle name="40% - Акцент1 3 3 7" xfId="5971"/>
    <cellStyle name="40% - Акцент1 3 4" xfId="1022"/>
    <cellStyle name="40% — акцент1 3 4" xfId="3696"/>
    <cellStyle name="40% - Акцент1 3 4 2" xfId="2695"/>
    <cellStyle name="40% - Акцент1 3 4 2 2" xfId="4770"/>
    <cellStyle name="40% - Акцент1 3 4 3" xfId="1859"/>
    <cellStyle name="40% - Акцент1 3 4 3 2" xfId="6743"/>
    <cellStyle name="40% - Акцент1 3 4 4" xfId="3933"/>
    <cellStyle name="40% - Акцент1 3 4 5" xfId="5426"/>
    <cellStyle name="40% - Акцент1 3 4 6" xfId="5534"/>
    <cellStyle name="40% - Акцент1 3 4 7" xfId="6043"/>
    <cellStyle name="40% - Акцент1 3 5" xfId="2094"/>
    <cellStyle name="40% — акцент1 3 5" xfId="5342"/>
    <cellStyle name="40% - Акцент1 3 5 2" xfId="4169"/>
    <cellStyle name="40% - Акцент1 3 5 3" xfId="5684"/>
    <cellStyle name="40% - Акцент1 3 5 4" xfId="6963"/>
    <cellStyle name="40% - Акцент1 3 6" xfId="2941"/>
    <cellStyle name="40% — акцент1 3 6" xfId="5531"/>
    <cellStyle name="40% - Акцент1 3 6 2" xfId="5016"/>
    <cellStyle name="40% - Акцент1 3 6 3" xfId="7059"/>
    <cellStyle name="40% - Акцент1 3 7" xfId="1258"/>
    <cellStyle name="40% — акцент1 3 7" xfId="5968"/>
    <cellStyle name="40% - Акцент1 3 7 2" xfId="6142"/>
    <cellStyle name="40% - Акцент1 3 8" xfId="3148"/>
    <cellStyle name="40% - Акцент1 3 9" xfId="3590"/>
    <cellStyle name="40% - Акцент1 30" xfId="7353"/>
    <cellStyle name="40% - Акцент1 31" xfId="7354"/>
    <cellStyle name="40% - Акцент1 32" xfId="7355"/>
    <cellStyle name="40% - Акцент1 33" xfId="7356"/>
    <cellStyle name="40% - Акцент1 34" xfId="7357"/>
    <cellStyle name="40% - Акцент1 35" xfId="7358"/>
    <cellStyle name="40% - Акцент1 36" xfId="7359"/>
    <cellStyle name="40% - Акцент1 37" xfId="7360"/>
    <cellStyle name="40% - Акцент1 38" xfId="7361"/>
    <cellStyle name="40% - Акцент1 39" xfId="7362"/>
    <cellStyle name="40% - Акцент1 4" xfId="84"/>
    <cellStyle name="40% — акцент1 4" xfId="996"/>
    <cellStyle name="40% - Акцент1 4 10" xfId="5281"/>
    <cellStyle name="40% - Акцент1 4 11" xfId="5791"/>
    <cellStyle name="40% - Акцент1 4 2" xfId="341"/>
    <cellStyle name="40% — акцент1 4 2" xfId="2669"/>
    <cellStyle name="40% - Акцент1 4 2 2" xfId="2325"/>
    <cellStyle name="40% — акцент1 4 2 2" xfId="4744"/>
    <cellStyle name="40% - Акцент1 4 2 2 2" xfId="4400"/>
    <cellStyle name="40% - Акцент1 4 2 2 3" xfId="5554"/>
    <cellStyle name="40% - Акцент1 4 2 2 4" xfId="3471"/>
    <cellStyle name="40% - Акцент1 4 2 2 5" xfId="7011"/>
    <cellStyle name="40% - Акцент1 4 2 3" xfId="1489"/>
    <cellStyle name="40% — акцент1 4 2 3" xfId="5639"/>
    <cellStyle name="40% - Акцент1 4 2 3 2" xfId="6373"/>
    <cellStyle name="40% - Акцент1 4 2 4" xfId="3396"/>
    <cellStyle name="40% — акцент1 4 2 4" xfId="5512"/>
    <cellStyle name="40% - Акцент1 4 2 5" xfId="3448"/>
    <cellStyle name="40% — акцент1 4 2 5" xfId="7035"/>
    <cellStyle name="40% - Акцент1 4 2 6" xfId="5211"/>
    <cellStyle name="40% - Акцент1 4 2 7" xfId="5917"/>
    <cellStyle name="40% - Акцент1 4 3" xfId="815"/>
    <cellStyle name="40% — акцент1 4 3" xfId="1833"/>
    <cellStyle name="40% - Акцент1 4 3 2" xfId="2488"/>
    <cellStyle name="40% — акцент1 4 3 2" xfId="6717"/>
    <cellStyle name="40% - Акцент1 4 3 2 2" xfId="4563"/>
    <cellStyle name="40% - Акцент1 4 3 3" xfId="1652"/>
    <cellStyle name="40% - Акцент1 4 3 3 2" xfId="6536"/>
    <cellStyle name="40% - Акцент1 4 3 4" xfId="3726"/>
    <cellStyle name="40% - Акцент1 4 3 5" xfId="5361"/>
    <cellStyle name="40% - Акцент1 4 3 6" xfId="3498"/>
    <cellStyle name="40% - Акцент1 4 3 7" xfId="5983"/>
    <cellStyle name="40% - Акцент1 4 4" xfId="1035"/>
    <cellStyle name="40% — акцент1 4 4" xfId="3907"/>
    <cellStyle name="40% - Акцент1 4 4 2" xfId="2708"/>
    <cellStyle name="40% - Акцент1 4 4 2 2" xfId="4783"/>
    <cellStyle name="40% - Акцент1 4 4 3" xfId="1872"/>
    <cellStyle name="40% - Акцент1 4 4 3 2" xfId="6756"/>
    <cellStyle name="40% - Акцент1 4 4 4" xfId="3946"/>
    <cellStyle name="40% - Акцент1 4 4 5" xfId="5439"/>
    <cellStyle name="40% - Акцент1 4 4 6" xfId="5734"/>
    <cellStyle name="40% - Акцент1 4 4 7" xfId="6055"/>
    <cellStyle name="40% - Акцент1 4 5" xfId="2107"/>
    <cellStyle name="40% — акцент1 4 5" xfId="5411"/>
    <cellStyle name="40% - Акцент1 4 5 2" xfId="4182"/>
    <cellStyle name="40% - Акцент1 4 5 3" xfId="5403"/>
    <cellStyle name="40% - Акцент1 4 5 4" xfId="6975"/>
    <cellStyle name="40% - Акцент1 4 6" xfId="2954"/>
    <cellStyle name="40% — акцент1 4 6" xfId="5635"/>
    <cellStyle name="40% - Акцент1 4 6 2" xfId="5029"/>
    <cellStyle name="40% - Акцент1 4 6 3" xfId="7071"/>
    <cellStyle name="40% - Акцент1 4 7" xfId="1271"/>
    <cellStyle name="40% — акцент1 4 7" xfId="6031"/>
    <cellStyle name="40% - Акцент1 4 7 2" xfId="6155"/>
    <cellStyle name="40% - Акцент1 4 8" xfId="3161"/>
    <cellStyle name="40% - Акцент1 4 9" xfId="3574"/>
    <cellStyle name="40% - Акцент1 40" xfId="7363"/>
    <cellStyle name="40% - Акцент1 41" xfId="7364"/>
    <cellStyle name="40% - Акцент1 42" xfId="7365"/>
    <cellStyle name="40% - Акцент1 43" xfId="7366"/>
    <cellStyle name="40% - Акцент1 44" xfId="7367"/>
    <cellStyle name="40% - Акцент1 45" xfId="7368"/>
    <cellStyle name="40% - Акцент1 46" xfId="7369"/>
    <cellStyle name="40% - Акцент1 47" xfId="7370"/>
    <cellStyle name="40% - Акцент1 48" xfId="7371"/>
    <cellStyle name="40% - Акцент1 49" xfId="7372"/>
    <cellStyle name="40% - Акцент1 5" xfId="98"/>
    <cellStyle name="40% — акцент1 5" xfId="1218"/>
    <cellStyle name="40% - Акцент1 5 10" xfId="5437"/>
    <cellStyle name="40% - Акцент1 5 11" xfId="5803"/>
    <cellStyle name="40% - Акцент1 5 2" xfId="342"/>
    <cellStyle name="40% — акцент1 5 2" xfId="2054"/>
    <cellStyle name="40% - Акцент1 5 2 2" xfId="2326"/>
    <cellStyle name="40% — акцент1 5 2 2" xfId="6938"/>
    <cellStyle name="40% - Акцент1 5 2 2 2" xfId="4401"/>
    <cellStyle name="40% - Акцент1 5 2 3" xfId="1490"/>
    <cellStyle name="40% - Акцент1 5 2 3 2" xfId="6374"/>
    <cellStyle name="40% - Акцент1 5 2 4" xfId="3397"/>
    <cellStyle name="40% - Акцент1 5 2 5" xfId="3447"/>
    <cellStyle name="40% - Акцент1 5 2 6" xfId="5210"/>
    <cellStyle name="40% - Акцент1 5 2 7" xfId="5918"/>
    <cellStyle name="40% - Акцент1 5 3" xfId="828"/>
    <cellStyle name="40% — акцент1 5 3" xfId="4129"/>
    <cellStyle name="40% - Акцент1 5 3 2" xfId="2501"/>
    <cellStyle name="40% - Акцент1 5 3 2 2" xfId="4576"/>
    <cellStyle name="40% - Акцент1 5 3 3" xfId="1665"/>
    <cellStyle name="40% - Акцент1 5 3 3 2" xfId="6549"/>
    <cellStyle name="40% - Акцент1 5 3 4" xfId="3739"/>
    <cellStyle name="40% - Акцент1 5 3 5" xfId="5374"/>
    <cellStyle name="40% - Акцент1 5 3 6" xfId="5461"/>
    <cellStyle name="40% - Акцент1 5 3 7" xfId="5995"/>
    <cellStyle name="40% - Акцент1 5 4" xfId="1048"/>
    <cellStyle name="40% — акцент1 5 4" xfId="5480"/>
    <cellStyle name="40% - Акцент1 5 4 2" xfId="2721"/>
    <cellStyle name="40% - Акцент1 5 4 2 2" xfId="4796"/>
    <cellStyle name="40% - Акцент1 5 4 3" xfId="1885"/>
    <cellStyle name="40% - Акцент1 5 4 3 2" xfId="6769"/>
    <cellStyle name="40% - Акцент1 5 4 4" xfId="3959"/>
    <cellStyle name="40% - Акцент1 5 4 5" xfId="5556"/>
    <cellStyle name="40% - Акцент1 5 4 6" xfId="6067"/>
    <cellStyle name="40% - Акцент1 5 5" xfId="2120"/>
    <cellStyle name="40% — акцент1 5 5" xfId="5456"/>
    <cellStyle name="40% - Акцент1 5 5 2" xfId="4195"/>
    <cellStyle name="40% - Акцент1 5 5 3" xfId="6987"/>
    <cellStyle name="40% - Акцент1 5 6" xfId="2967"/>
    <cellStyle name="40% — акцент1 5 6" xfId="6103"/>
    <cellStyle name="40% - Акцент1 5 6 2" xfId="5042"/>
    <cellStyle name="40% - Акцент1 5 7" xfId="1284"/>
    <cellStyle name="40% - Акцент1 5 7 2" xfId="6168"/>
    <cellStyle name="40% - Акцент1 5 8" xfId="3174"/>
    <cellStyle name="40% - Акцент1 5 9" xfId="3560"/>
    <cellStyle name="40% - Акцент1 50" xfId="7373"/>
    <cellStyle name="40% - Акцент1 51" xfId="7374"/>
    <cellStyle name="40% - Акцент1 52" xfId="7375"/>
    <cellStyle name="40% - Акцент1 53" xfId="7376"/>
    <cellStyle name="40% - Акцент1 54" xfId="7377"/>
    <cellStyle name="40% - Акцент1 55" xfId="7378"/>
    <cellStyle name="40% - Акцент1 56" xfId="7379"/>
    <cellStyle name="40% - Акцент1 57" xfId="7380"/>
    <cellStyle name="40% - Акцент1 58" xfId="7381"/>
    <cellStyle name="40% - Акцент1 59" xfId="7382"/>
    <cellStyle name="40% - Акцент1 6" xfId="112"/>
    <cellStyle name="40% — акцент1 6" xfId="2068"/>
    <cellStyle name="40% - Акцент1 6 10" xfId="5265"/>
    <cellStyle name="40% - Акцент1 6 11" xfId="5815"/>
    <cellStyle name="40% - Акцент1 6 2" xfId="343"/>
    <cellStyle name="40% — акцент1 6 2" xfId="4143"/>
    <cellStyle name="40% - Акцент1 6 2 2" xfId="2327"/>
    <cellStyle name="40% - Акцент1 6 2 2 2" xfId="4402"/>
    <cellStyle name="40% - Акцент1 6 2 3" xfId="1491"/>
    <cellStyle name="40% - Акцент1 6 2 3 2" xfId="6375"/>
    <cellStyle name="40% - Акцент1 6 2 4" xfId="3398"/>
    <cellStyle name="40% - Акцент1 6 2 5" xfId="3436"/>
    <cellStyle name="40% - Акцент1 6 2 6" xfId="5209"/>
    <cellStyle name="40% - Акцент1 6 2 7" xfId="5919"/>
    <cellStyle name="40% - Акцент1 6 3" xfId="841"/>
    <cellStyle name="40% — акцент1 6 3" xfId="5492"/>
    <cellStyle name="40% - Акцент1 6 3 2" xfId="2514"/>
    <cellStyle name="40% - Акцент1 6 3 2 2" xfId="4589"/>
    <cellStyle name="40% - Акцент1 6 3 3" xfId="1678"/>
    <cellStyle name="40% - Акцент1 6 3 3 2" xfId="6562"/>
    <cellStyle name="40% - Акцент1 6 3 4" xfId="3752"/>
    <cellStyle name="40% - Акцент1 6 3 5" xfId="5723"/>
    <cellStyle name="40% - Акцент1 6 3 6" xfId="6007"/>
    <cellStyle name="40% - Акцент1 6 4" xfId="1061"/>
    <cellStyle name="40% — акцент1 6 4" xfId="5711"/>
    <cellStyle name="40% - Акцент1 6 4 2" xfId="2734"/>
    <cellStyle name="40% - Акцент1 6 4 2 2" xfId="4809"/>
    <cellStyle name="40% - Акцент1 6 4 3" xfId="1898"/>
    <cellStyle name="40% - Акцент1 6 4 3 2" xfId="6782"/>
    <cellStyle name="40% - Акцент1 6 4 4" xfId="3972"/>
    <cellStyle name="40% - Акцент1 6 4 5" xfId="6079"/>
    <cellStyle name="40% - Акцент1 6 5" xfId="2133"/>
    <cellStyle name="40% — акцент1 6 5" xfId="6951"/>
    <cellStyle name="40% - Акцент1 6 5 2" xfId="4208"/>
    <cellStyle name="40% - Акцент1 6 6" xfId="2980"/>
    <cellStyle name="40% - Акцент1 6 6 2" xfId="5055"/>
    <cellStyle name="40% - Акцент1 6 7" xfId="1297"/>
    <cellStyle name="40% - Акцент1 6 7 2" xfId="6181"/>
    <cellStyle name="40% - Акцент1 6 8" xfId="3187"/>
    <cellStyle name="40% - Акцент1 6 9" xfId="3547"/>
    <cellStyle name="40% - Акцент1 60" xfId="7383"/>
    <cellStyle name="40% - Акцент1 61" xfId="7384"/>
    <cellStyle name="40% - Акцент1 62" xfId="7385"/>
    <cellStyle name="40% - Акцент1 63" xfId="7386"/>
    <cellStyle name="40% - Акцент1 64" xfId="7387"/>
    <cellStyle name="40% - Акцент1 65" xfId="7388"/>
    <cellStyle name="40% - Акцент1 66" xfId="7611"/>
    <cellStyle name="40% - Акцент1 67" xfId="7617"/>
    <cellStyle name="40% - Акцент1 68" xfId="7636"/>
    <cellStyle name="40% - Акцент1 69" xfId="7645"/>
    <cellStyle name="40% - Акцент1 7" xfId="126"/>
    <cellStyle name="40% — акцент1 7" xfId="2915"/>
    <cellStyle name="40% - Акцент1 7 10" xfId="5582"/>
    <cellStyle name="40% - Акцент1 7 11" xfId="5827"/>
    <cellStyle name="40% - Акцент1 7 2" xfId="344"/>
    <cellStyle name="40% — акцент1 7 2" xfId="4990"/>
    <cellStyle name="40% - Акцент1 7 2 2" xfId="2328"/>
    <cellStyle name="40% - Акцент1 7 2 2 2" xfId="4403"/>
    <cellStyle name="40% - Акцент1 7 2 3" xfId="1492"/>
    <cellStyle name="40% - Акцент1 7 2 3 2" xfId="6376"/>
    <cellStyle name="40% - Акцент1 7 2 4" xfId="3399"/>
    <cellStyle name="40% - Акцент1 7 2 5" xfId="3435"/>
    <cellStyle name="40% - Акцент1 7 2 6" xfId="5208"/>
    <cellStyle name="40% - Акцент1 7 2 7" xfId="5920"/>
    <cellStyle name="40% - Акцент1 7 3" xfId="854"/>
    <cellStyle name="40% — акцент1 7 3" xfId="5696"/>
    <cellStyle name="40% - Акцент1 7 3 2" xfId="2527"/>
    <cellStyle name="40% - Акцент1 7 3 2 2" xfId="4602"/>
    <cellStyle name="40% - Акцент1 7 3 3" xfId="1691"/>
    <cellStyle name="40% - Акцент1 7 3 3 2" xfId="6575"/>
    <cellStyle name="40% - Акцент1 7 3 4" xfId="3765"/>
    <cellStyle name="40% - Акцент1 7 3 5" xfId="5562"/>
    <cellStyle name="40% - Акцент1 7 3 6" xfId="6019"/>
    <cellStyle name="40% - Акцент1 7 4" xfId="1074"/>
    <cellStyle name="40% — акцент1 7 4" xfId="5743"/>
    <cellStyle name="40% - Акцент1 7 4 2" xfId="2747"/>
    <cellStyle name="40% - Акцент1 7 4 2 2" xfId="4822"/>
    <cellStyle name="40% - Акцент1 7 4 3" xfId="1911"/>
    <cellStyle name="40% - Акцент1 7 4 3 2" xfId="6795"/>
    <cellStyle name="40% - Акцент1 7 4 4" xfId="3985"/>
    <cellStyle name="40% - Акцент1 7 4 5" xfId="6091"/>
    <cellStyle name="40% - Акцент1 7 5" xfId="2146"/>
    <cellStyle name="40% — акцент1 7 5" xfId="7047"/>
    <cellStyle name="40% - Акцент1 7 5 2" xfId="4221"/>
    <cellStyle name="40% - Акцент1 7 6" xfId="2993"/>
    <cellStyle name="40% - Акцент1 7 6 2" xfId="5068"/>
    <cellStyle name="40% - Акцент1 7 7" xfId="1310"/>
    <cellStyle name="40% - Акцент1 7 7 2" xfId="6194"/>
    <cellStyle name="40% - Акцент1 7 8" xfId="3200"/>
    <cellStyle name="40% - Акцент1 7 9" xfId="3535"/>
    <cellStyle name="40% - Акцент1 70" xfId="7657"/>
    <cellStyle name="40% - Акцент1 71" xfId="7669"/>
    <cellStyle name="40% - Акцент1 72" xfId="7681"/>
    <cellStyle name="40% - Акцент1 73" xfId="7692"/>
    <cellStyle name="40% - Акцент1 74" xfId="7709"/>
    <cellStyle name="40% - Акцент1 75" xfId="7720"/>
    <cellStyle name="40% - Акцент1 76" xfId="7726"/>
    <cellStyle name="40% - Акцент1 77" xfId="7742"/>
    <cellStyle name="40% - Акцент1 78" xfId="7753"/>
    <cellStyle name="40% - Акцент1 79" xfId="7764"/>
    <cellStyle name="40% - Акцент1 8" xfId="140"/>
    <cellStyle name="40% — акцент1 8" xfId="1232"/>
    <cellStyle name="40% - Акцент1 8 10" xfId="5346"/>
    <cellStyle name="40% - Акцент1 8 11" xfId="5839"/>
    <cellStyle name="40% - Акцент1 8 2" xfId="345"/>
    <cellStyle name="40% — акцент1 8 2" xfId="6116"/>
    <cellStyle name="40% - Акцент1 8 2 2" xfId="2329"/>
    <cellStyle name="40% - Акцент1 8 2 2 2" xfId="4404"/>
    <cellStyle name="40% - Акцент1 8 2 3" xfId="1493"/>
    <cellStyle name="40% - Акцент1 8 2 3 2" xfId="6377"/>
    <cellStyle name="40% - Акцент1 8 2 4" xfId="3400"/>
    <cellStyle name="40% - Акцент1 8 3" xfId="867"/>
    <cellStyle name="40% - Акцент1 8 3 2" xfId="2540"/>
    <cellStyle name="40% - Акцент1 8 3 2 2" xfId="4615"/>
    <cellStyle name="40% - Акцент1 8 3 3" xfId="1704"/>
    <cellStyle name="40% - Акцент1 8 3 3 2" xfId="6588"/>
    <cellStyle name="40% - Акцент1 8 3 4" xfId="3778"/>
    <cellStyle name="40% - Акцент1 8 4" xfId="1087"/>
    <cellStyle name="40% - Акцент1 8 4 2" xfId="2760"/>
    <cellStyle name="40% - Акцент1 8 4 2 2" xfId="4835"/>
    <cellStyle name="40% - Акцент1 8 4 3" xfId="1924"/>
    <cellStyle name="40% - Акцент1 8 4 3 2" xfId="6808"/>
    <cellStyle name="40% - Акцент1 8 4 4" xfId="3998"/>
    <cellStyle name="40% - Акцент1 8 5" xfId="2159"/>
    <cellStyle name="40% - Акцент1 8 5 2" xfId="4234"/>
    <cellStyle name="40% - Акцент1 8 6" xfId="3006"/>
    <cellStyle name="40% - Акцент1 8 6 2" xfId="5081"/>
    <cellStyle name="40% - Акцент1 8 7" xfId="1323"/>
    <cellStyle name="40% - Акцент1 8 7 2" xfId="6207"/>
    <cellStyle name="40% - Акцент1 8 8" xfId="3213"/>
    <cellStyle name="40% - Акцент1 8 9" xfId="3523"/>
    <cellStyle name="40% - Акцент1 80" xfId="7781"/>
    <cellStyle name="40% - Акцент1 81" xfId="7787"/>
    <cellStyle name="40% - Акцент1 82" xfId="7802"/>
    <cellStyle name="40% - Акцент1 83" xfId="7813"/>
    <cellStyle name="40% - Акцент1 84" xfId="7830"/>
    <cellStyle name="40% - Акцент1 85" xfId="7836"/>
    <cellStyle name="40% - Акцент1 86" xfId="7851"/>
    <cellStyle name="40% - Акцент1 87" xfId="7862"/>
    <cellStyle name="40% - Акцент1 88" xfId="7879"/>
    <cellStyle name="40% - Акцент1 89" xfId="7885"/>
    <cellStyle name="40% - Акцент1 9" xfId="153"/>
    <cellStyle name="40% — акцент1 9" xfId="3116"/>
    <cellStyle name="40% - Акцент1 9 10" xfId="5248"/>
    <cellStyle name="40% - Акцент1 9 11" xfId="5851"/>
    <cellStyle name="40% - Акцент1 9 2" xfId="346"/>
    <cellStyle name="40% - Акцент1 9 2 2" xfId="2330"/>
    <cellStyle name="40% - Акцент1 9 2 2 2" xfId="4405"/>
    <cellStyle name="40% - Акцент1 9 2 3" xfId="1494"/>
    <cellStyle name="40% - Акцент1 9 2 3 2" xfId="6378"/>
    <cellStyle name="40% - Акцент1 9 2 4" xfId="3401"/>
    <cellStyle name="40% - Акцент1 9 3" xfId="880"/>
    <cellStyle name="40% - Акцент1 9 3 2" xfId="2553"/>
    <cellStyle name="40% - Акцент1 9 3 2 2" xfId="4628"/>
    <cellStyle name="40% - Акцент1 9 3 3" xfId="1717"/>
    <cellStyle name="40% - Акцент1 9 3 3 2" xfId="6601"/>
    <cellStyle name="40% - Акцент1 9 3 4" xfId="3791"/>
    <cellStyle name="40% - Акцент1 9 4" xfId="1100"/>
    <cellStyle name="40% - Акцент1 9 4 2" xfId="2773"/>
    <cellStyle name="40% - Акцент1 9 4 2 2" xfId="4848"/>
    <cellStyle name="40% - Акцент1 9 4 3" xfId="1937"/>
    <cellStyle name="40% - Акцент1 9 4 3 2" xfId="6821"/>
    <cellStyle name="40% - Акцент1 9 4 4" xfId="4011"/>
    <cellStyle name="40% - Акцент1 9 5" xfId="2172"/>
    <cellStyle name="40% - Акцент1 9 5 2" xfId="4247"/>
    <cellStyle name="40% - Акцент1 9 6" xfId="3019"/>
    <cellStyle name="40% - Акцент1 9 6 2" xfId="5094"/>
    <cellStyle name="40% - Акцент1 9 7" xfId="1336"/>
    <cellStyle name="40% - Акцент1 9 7 2" xfId="6220"/>
    <cellStyle name="40% - Акцент1 9 8" xfId="3226"/>
    <cellStyle name="40% - Акцент1 9 9" xfId="3511"/>
    <cellStyle name="40% - Акцент1 90" xfId="7900"/>
    <cellStyle name="40% - Акцент1 91" xfId="7911"/>
    <cellStyle name="40% - Акцент1 92" xfId="7928"/>
    <cellStyle name="40% - Акцент1 93" xfId="7934"/>
    <cellStyle name="40% - Акцент1 94" xfId="7949"/>
    <cellStyle name="40% - Акцент1 95" xfId="7960"/>
    <cellStyle name="40% - Акцент1 96" xfId="7977"/>
    <cellStyle name="40% - Акцент1 97" xfId="7982"/>
    <cellStyle name="40% - Акцент1 98" xfId="7997"/>
    <cellStyle name="40% - Акцент1 99" xfId="8014"/>
    <cellStyle name="40% — акцент2" xfId="24" builtinId="35" customBuiltin="1"/>
    <cellStyle name="40% - Акцент2 10" xfId="168"/>
    <cellStyle name="40% — акцент2 10" xfId="3617"/>
    <cellStyle name="40% - Акцент2 10 10" xfId="5865"/>
    <cellStyle name="40% - Акцент2 10 2" xfId="347"/>
    <cellStyle name="40% - Акцент2 10 2 2" xfId="2331"/>
    <cellStyle name="40% - Акцент2 10 2 2 2" xfId="4406"/>
    <cellStyle name="40% - Акцент2 10 2 3" xfId="1495"/>
    <cellStyle name="40% - Акцент2 10 2 3 2" xfId="6379"/>
    <cellStyle name="40% - Акцент2 10 2 4" xfId="3402"/>
    <cellStyle name="40% - Акцент2 10 3" xfId="895"/>
    <cellStyle name="40% - Акцент2 10 3 2" xfId="2568"/>
    <cellStyle name="40% - Акцент2 10 3 2 2" xfId="4643"/>
    <cellStyle name="40% - Акцент2 10 3 3" xfId="1732"/>
    <cellStyle name="40% - Акцент2 10 3 3 2" xfId="6616"/>
    <cellStyle name="40% - Акцент2 10 3 4" xfId="3806"/>
    <cellStyle name="40% - Акцент2 10 4" xfId="1115"/>
    <cellStyle name="40% - Акцент2 10 4 2" xfId="2788"/>
    <cellStyle name="40% - Акцент2 10 4 2 2" xfId="4863"/>
    <cellStyle name="40% - Акцент2 10 4 3" xfId="1952"/>
    <cellStyle name="40% - Акцент2 10 4 3 2" xfId="6836"/>
    <cellStyle name="40% - Акцент2 10 4 4" xfId="4026"/>
    <cellStyle name="40% - Акцент2 10 5" xfId="2187"/>
    <cellStyle name="40% - Акцент2 10 5 2" xfId="4262"/>
    <cellStyle name="40% - Акцент2 10 6" xfId="3034"/>
    <cellStyle name="40% - Акцент2 10 6 2" xfId="5109"/>
    <cellStyle name="40% - Акцент2 10 7" xfId="1351"/>
    <cellStyle name="40% - Акцент2 10 7 2" xfId="6235"/>
    <cellStyle name="40% - Акцент2 10 8" xfId="3241"/>
    <cellStyle name="40% - Акцент2 10 9" xfId="5237"/>
    <cellStyle name="40% - Акцент2 100" xfId="8030"/>
    <cellStyle name="40% - Акцент2 101" xfId="8045"/>
    <cellStyle name="40% - Акцент2 102" xfId="8054"/>
    <cellStyle name="40% - Акцент2 103" xfId="8066"/>
    <cellStyle name="40% - Акцент2 104" xfId="8078"/>
    <cellStyle name="40% - Акцент2 105" xfId="8091"/>
    <cellStyle name="40% - Акцент2 106" xfId="8104"/>
    <cellStyle name="40% - Акцент2 107" xfId="8116"/>
    <cellStyle name="40% - Акцент2 108" xfId="8131"/>
    <cellStyle name="40% - Акцент2 109" xfId="8140"/>
    <cellStyle name="40% - Акцент2 11" xfId="181"/>
    <cellStyle name="40% — акцент2 11" xfId="5304"/>
    <cellStyle name="40% - Акцент2 11 2" xfId="348"/>
    <cellStyle name="40% - Акцент2 11 2 2" xfId="2332"/>
    <cellStyle name="40% - Акцент2 11 2 2 2" xfId="4407"/>
    <cellStyle name="40% - Акцент2 11 2 3" xfId="1496"/>
    <cellStyle name="40% - Акцент2 11 2 3 2" xfId="6380"/>
    <cellStyle name="40% - Акцент2 11 2 4" xfId="3403"/>
    <cellStyle name="40% - Акцент2 11 3" xfId="908"/>
    <cellStyle name="40% - Акцент2 11 3 2" xfId="2581"/>
    <cellStyle name="40% - Акцент2 11 3 2 2" xfId="4656"/>
    <cellStyle name="40% - Акцент2 11 3 3" xfId="1745"/>
    <cellStyle name="40% - Акцент2 11 3 3 2" xfId="6629"/>
    <cellStyle name="40% - Акцент2 11 3 4" xfId="3819"/>
    <cellStyle name="40% - Акцент2 11 4" xfId="1128"/>
    <cellStyle name="40% - Акцент2 11 4 2" xfId="2801"/>
    <cellStyle name="40% - Акцент2 11 4 2 2" xfId="4876"/>
    <cellStyle name="40% - Акцент2 11 4 3" xfId="1965"/>
    <cellStyle name="40% - Акцент2 11 4 3 2" xfId="6849"/>
    <cellStyle name="40% - Акцент2 11 4 4" xfId="4039"/>
    <cellStyle name="40% - Акцент2 11 5" xfId="2200"/>
    <cellStyle name="40% - Акцент2 11 5 2" xfId="4275"/>
    <cellStyle name="40% - Акцент2 11 6" xfId="3047"/>
    <cellStyle name="40% - Акцент2 11 6 2" xfId="5122"/>
    <cellStyle name="40% - Акцент2 11 7" xfId="1364"/>
    <cellStyle name="40% - Акцент2 11 7 2" xfId="6248"/>
    <cellStyle name="40% - Акцент2 11 8" xfId="3254"/>
    <cellStyle name="40% - Акцент2 11 9" xfId="5877"/>
    <cellStyle name="40% - Акцент2 110" xfId="8153"/>
    <cellStyle name="40% - Акцент2 111" xfId="8166"/>
    <cellStyle name="40% - Акцент2 112" xfId="8182"/>
    <cellStyle name="40% - Акцент2 113" xfId="8193"/>
    <cellStyle name="40% - Акцент2 114" xfId="8204"/>
    <cellStyle name="40% - Акцент2 115" xfId="8213"/>
    <cellStyle name="40% - Акцент2 116" xfId="8225"/>
    <cellStyle name="40% - Акцент2 117" xfId="8237"/>
    <cellStyle name="40% - Акцент2 118" xfId="8250"/>
    <cellStyle name="40% - Акцент2 119" xfId="8263"/>
    <cellStyle name="40% - Акцент2 12" xfId="194"/>
    <cellStyle name="40% — акцент2 12" xfId="5757"/>
    <cellStyle name="40% - Акцент2 12 2" xfId="349"/>
    <cellStyle name="40% - Акцент2 12 2 2" xfId="2333"/>
    <cellStyle name="40% - Акцент2 12 2 2 2" xfId="4408"/>
    <cellStyle name="40% - Акцент2 12 2 3" xfId="1497"/>
    <cellStyle name="40% - Акцент2 12 2 3 2" xfId="6381"/>
    <cellStyle name="40% - Акцент2 12 2 4" xfId="3404"/>
    <cellStyle name="40% - Акцент2 12 3" xfId="921"/>
    <cellStyle name="40% - Акцент2 12 3 2" xfId="2594"/>
    <cellStyle name="40% - Акцент2 12 3 2 2" xfId="4669"/>
    <cellStyle name="40% - Акцент2 12 3 3" xfId="1758"/>
    <cellStyle name="40% - Акцент2 12 3 3 2" xfId="6642"/>
    <cellStyle name="40% - Акцент2 12 3 4" xfId="3832"/>
    <cellStyle name="40% - Акцент2 12 4" xfId="1141"/>
    <cellStyle name="40% - Акцент2 12 4 2" xfId="2814"/>
    <cellStyle name="40% - Акцент2 12 4 2 2" xfId="4889"/>
    <cellStyle name="40% - Акцент2 12 4 3" xfId="1978"/>
    <cellStyle name="40% - Акцент2 12 4 3 2" xfId="6862"/>
    <cellStyle name="40% - Акцент2 12 4 4" xfId="4052"/>
    <cellStyle name="40% - Акцент2 12 5" xfId="2213"/>
    <cellStyle name="40% - Акцент2 12 5 2" xfId="4288"/>
    <cellStyle name="40% - Акцент2 12 6" xfId="3060"/>
    <cellStyle name="40% - Акцент2 12 6 2" xfId="5135"/>
    <cellStyle name="40% - Акцент2 12 7" xfId="1377"/>
    <cellStyle name="40% - Акцент2 12 7 2" xfId="6261"/>
    <cellStyle name="40% - Акцент2 12 8" xfId="3267"/>
    <cellStyle name="40% - Акцент2 120" xfId="8276"/>
    <cellStyle name="40% - Акцент2 121" xfId="8291"/>
    <cellStyle name="40% - Акцент2 122" xfId="8299"/>
    <cellStyle name="40% - Акцент2 123" xfId="8314"/>
    <cellStyle name="40% - Акцент2 124" xfId="8323"/>
    <cellStyle name="40% - Акцент2 125" xfId="8335"/>
    <cellStyle name="40% - Акцент2 126" xfId="8347"/>
    <cellStyle name="40% - Акцент2 127" xfId="8360"/>
    <cellStyle name="40% - Акцент2 128" xfId="8372"/>
    <cellStyle name="40% - Акцент2 129" xfId="8384"/>
    <cellStyle name="40% - Акцент2 13" xfId="207"/>
    <cellStyle name="40% - Акцент2 13 2" xfId="934"/>
    <cellStyle name="40% - Акцент2 13 2 2" xfId="2607"/>
    <cellStyle name="40% - Акцент2 13 2 2 2" xfId="4682"/>
    <cellStyle name="40% - Акцент2 13 2 3" xfId="1771"/>
    <cellStyle name="40% - Акцент2 13 2 3 2" xfId="6655"/>
    <cellStyle name="40% - Акцент2 13 2 4" xfId="3845"/>
    <cellStyle name="40% - Акцент2 13 3" xfId="1154"/>
    <cellStyle name="40% - Акцент2 13 3 2" xfId="2827"/>
    <cellStyle name="40% - Акцент2 13 3 2 2" xfId="4902"/>
    <cellStyle name="40% - Акцент2 13 3 3" xfId="1991"/>
    <cellStyle name="40% - Акцент2 13 3 3 2" xfId="6875"/>
    <cellStyle name="40% - Акцент2 13 3 4" xfId="4065"/>
    <cellStyle name="40% - Акцент2 13 4" xfId="2226"/>
    <cellStyle name="40% - Акцент2 13 4 2" xfId="4301"/>
    <cellStyle name="40% - Акцент2 13 5" xfId="3073"/>
    <cellStyle name="40% - Акцент2 13 5 2" xfId="5148"/>
    <cellStyle name="40% - Акцент2 13 6" xfId="1390"/>
    <cellStyle name="40% - Акцент2 13 6 2" xfId="6274"/>
    <cellStyle name="40% - Акцент2 13 7" xfId="3280"/>
    <cellStyle name="40% - Акцент2 130" xfId="8397"/>
    <cellStyle name="40% - Акцент2 131" xfId="8409"/>
    <cellStyle name="40% - Акцент2 132" xfId="8421"/>
    <cellStyle name="40% - Акцент2 133" xfId="8434"/>
    <cellStyle name="40% - Акцент2 134" xfId="8446"/>
    <cellStyle name="40% - Акцент2 135" xfId="8458"/>
    <cellStyle name="40% - Акцент2 136" xfId="8471"/>
    <cellStyle name="40% - Акцент2 137" xfId="8483"/>
    <cellStyle name="40% - Акцент2 138" xfId="8499"/>
    <cellStyle name="40% - Акцент2 139" xfId="8510"/>
    <cellStyle name="40% - Акцент2 14" xfId="220"/>
    <cellStyle name="40% - Акцент2 14 2" xfId="947"/>
    <cellStyle name="40% - Акцент2 14 2 2" xfId="2620"/>
    <cellStyle name="40% - Акцент2 14 2 2 2" xfId="4695"/>
    <cellStyle name="40% - Акцент2 14 2 3" xfId="1784"/>
    <cellStyle name="40% - Акцент2 14 2 3 2" xfId="6668"/>
    <cellStyle name="40% - Акцент2 14 2 4" xfId="3858"/>
    <cellStyle name="40% - Акцент2 14 3" xfId="1167"/>
    <cellStyle name="40% - Акцент2 14 3 2" xfId="2840"/>
    <cellStyle name="40% - Акцент2 14 3 2 2" xfId="4915"/>
    <cellStyle name="40% - Акцент2 14 3 3" xfId="2004"/>
    <cellStyle name="40% - Акцент2 14 3 3 2" xfId="6888"/>
    <cellStyle name="40% - Акцент2 14 3 4" xfId="4078"/>
    <cellStyle name="40% - Акцент2 14 4" xfId="2239"/>
    <cellStyle name="40% - Акцент2 14 4 2" xfId="4314"/>
    <cellStyle name="40% - Акцент2 14 5" xfId="3086"/>
    <cellStyle name="40% - Акцент2 14 5 2" xfId="5161"/>
    <cellStyle name="40% - Акцент2 14 6" xfId="1403"/>
    <cellStyle name="40% - Акцент2 14 6 2" xfId="6287"/>
    <cellStyle name="40% - Акцент2 14 7" xfId="3293"/>
    <cellStyle name="40% - Акцент2 140" xfId="8519"/>
    <cellStyle name="40% - Акцент2 141" xfId="8531"/>
    <cellStyle name="40% - Акцент2 142" xfId="8543"/>
    <cellStyle name="40% - Акцент2 143" xfId="8556"/>
    <cellStyle name="40% - Акцент2 144" xfId="8568"/>
    <cellStyle name="40% - Акцент2 145" xfId="8580"/>
    <cellStyle name="40% - Акцент2 146" xfId="8593"/>
    <cellStyle name="40% - Акцент2 147" xfId="8605"/>
    <cellStyle name="40% - Акцент2 148" xfId="8617"/>
    <cellStyle name="40% - Акцент2 149" xfId="8630"/>
    <cellStyle name="40% - Акцент2 15" xfId="233"/>
    <cellStyle name="40% - Акцент2 15 2" xfId="960"/>
    <cellStyle name="40% - Акцент2 15 2 2" xfId="2633"/>
    <cellStyle name="40% - Акцент2 15 2 2 2" xfId="4708"/>
    <cellStyle name="40% - Акцент2 15 2 3" xfId="1797"/>
    <cellStyle name="40% - Акцент2 15 2 3 2" xfId="6681"/>
    <cellStyle name="40% - Акцент2 15 2 4" xfId="3871"/>
    <cellStyle name="40% - Акцент2 15 3" xfId="1197"/>
    <cellStyle name="40% - Акцент2 15 3 2" xfId="2870"/>
    <cellStyle name="40% - Акцент2 15 3 2 2" xfId="4945"/>
    <cellStyle name="40% - Акцент2 15 3 3" xfId="2034"/>
    <cellStyle name="40% - Акцент2 15 3 3 2" xfId="6918"/>
    <cellStyle name="40% - Акцент2 15 3 4" xfId="4108"/>
    <cellStyle name="40% - Акцент2 15 4" xfId="2252"/>
    <cellStyle name="40% - Акцент2 15 4 2" xfId="4327"/>
    <cellStyle name="40% - Акцент2 15 5" xfId="1416"/>
    <cellStyle name="40% - Акцент2 15 5 2" xfId="6300"/>
    <cellStyle name="40% - Акцент2 15 6" xfId="3306"/>
    <cellStyle name="40% - Акцент2 150" xfId="8642"/>
    <cellStyle name="40% - Акцент2 151" xfId="8654"/>
    <cellStyle name="40% - Акцент2 152" xfId="8667"/>
    <cellStyle name="40% - Акцент2 153" xfId="8679"/>
    <cellStyle name="40% - Акцент2 154" xfId="8691"/>
    <cellStyle name="40% - Акцент2 155" xfId="8704"/>
    <cellStyle name="40% - Акцент2 156" xfId="8716"/>
    <cellStyle name="40% - Акцент2 157" xfId="8733"/>
    <cellStyle name="40% - Акцент2 158" xfId="8745"/>
    <cellStyle name="40% - Акцент2 159" xfId="8757"/>
    <cellStyle name="40% - Акцент2 16" xfId="714"/>
    <cellStyle name="40% - Акцент2 16 2" xfId="973"/>
    <cellStyle name="40% - Акцент2 16 2 2" xfId="2646"/>
    <cellStyle name="40% - Акцент2 16 2 2 2" xfId="4721"/>
    <cellStyle name="40% - Акцент2 16 2 3" xfId="1810"/>
    <cellStyle name="40% - Акцент2 16 2 3 2" xfId="6694"/>
    <cellStyle name="40% - Акцент2 16 2 4" xfId="3884"/>
    <cellStyle name="40% - Акцент2 16 3" xfId="1198"/>
    <cellStyle name="40% - Акцент2 16 3 2" xfId="2871"/>
    <cellStyle name="40% - Акцент2 16 3 2 2" xfId="4946"/>
    <cellStyle name="40% - Акцент2 16 3 3" xfId="2035"/>
    <cellStyle name="40% - Акцент2 16 3 3 2" xfId="6919"/>
    <cellStyle name="40% - Акцент2 16 3 4" xfId="4109"/>
    <cellStyle name="40% - Акцент2 16 4" xfId="2387"/>
    <cellStyle name="40% - Акцент2 16 4 2" xfId="4462"/>
    <cellStyle name="40% - Акцент2 16 5" xfId="1551"/>
    <cellStyle name="40% - Акцент2 16 5 2" xfId="6435"/>
    <cellStyle name="40% - Акцент2 16 6" xfId="3625"/>
    <cellStyle name="40% - Акцент2 160" xfId="8769"/>
    <cellStyle name="40% - Акцент2 161" xfId="8781"/>
    <cellStyle name="40% - Акцент2 162" xfId="8792"/>
    <cellStyle name="40% - Акцент2 163" xfId="8803"/>
    <cellStyle name="40% - Акцент2 164" xfId="8812"/>
    <cellStyle name="40% - Акцент2 165" xfId="8824"/>
    <cellStyle name="40% - Акцент2 166" xfId="8836"/>
    <cellStyle name="40% - Акцент2 167" xfId="8849"/>
    <cellStyle name="40% - Акцент2 168" xfId="8861"/>
    <cellStyle name="40% - Акцент2 169" xfId="8873"/>
    <cellStyle name="40% - Акцент2 17" xfId="727"/>
    <cellStyle name="40% - Акцент2 17 2" xfId="1199"/>
    <cellStyle name="40% - Акцент2 17 2 2" xfId="2872"/>
    <cellStyle name="40% - Акцент2 17 2 2 2" xfId="4947"/>
    <cellStyle name="40% - Акцент2 17 2 3" xfId="2036"/>
    <cellStyle name="40% - Акцент2 17 2 3 2" xfId="6920"/>
    <cellStyle name="40% - Акцент2 17 2 4" xfId="4110"/>
    <cellStyle name="40% - Акцент2 17 3" xfId="2400"/>
    <cellStyle name="40% - Акцент2 17 3 2" xfId="4475"/>
    <cellStyle name="40% - Акцент2 17 4" xfId="1564"/>
    <cellStyle name="40% - Акцент2 17 4 2" xfId="6448"/>
    <cellStyle name="40% - Акцент2 17 5" xfId="3638"/>
    <cellStyle name="40% - Акцент2 170" xfId="8886"/>
    <cellStyle name="40% - Акцент2 171" xfId="8898"/>
    <cellStyle name="40% - Акцент2 172" xfId="8913"/>
    <cellStyle name="40% - Акцент2 173" xfId="8922"/>
    <cellStyle name="40% - Акцент2 174" xfId="8936"/>
    <cellStyle name="40% - Акцент2 175" xfId="8949"/>
    <cellStyle name="40% - Акцент2 176" xfId="8964"/>
    <cellStyle name="40% - Акцент2 177" xfId="8972"/>
    <cellStyle name="40% - Акцент2 178" xfId="8988"/>
    <cellStyle name="40% - Акцент2 179" xfId="8999"/>
    <cellStyle name="40% - Акцент2 18" xfId="740"/>
    <cellStyle name="40% - Акцент2 18 2" xfId="2413"/>
    <cellStyle name="40% - Акцент2 18 2 2" xfId="4488"/>
    <cellStyle name="40% - Акцент2 18 3" xfId="1577"/>
    <cellStyle name="40% - Акцент2 18 3 2" xfId="6461"/>
    <cellStyle name="40% - Акцент2 18 4" xfId="3651"/>
    <cellStyle name="40% - Акцент2 180" xfId="8980"/>
    <cellStyle name="40% - Акцент2 181" xfId="9023"/>
    <cellStyle name="40% - Акцент2 182" xfId="9032"/>
    <cellStyle name="40% - Акцент2 183" xfId="9046"/>
    <cellStyle name="40% - Акцент2 184" xfId="9059"/>
    <cellStyle name="40% - Акцент2 185" xfId="9075"/>
    <cellStyle name="40% - Акцент2 186" xfId="9086"/>
    <cellStyle name="40% - Акцент2 187" xfId="9097"/>
    <cellStyle name="40% - Акцент2 188" xfId="9106"/>
    <cellStyle name="40% - Акцент2 189" xfId="9120"/>
    <cellStyle name="40% - Акцент2 19" xfId="753"/>
    <cellStyle name="40% - Акцент2 19 2" xfId="2426"/>
    <cellStyle name="40% - Акцент2 19 2 2" xfId="4501"/>
    <cellStyle name="40% - Акцент2 19 3" xfId="1590"/>
    <cellStyle name="40% - Акцент2 19 3 2" xfId="6474"/>
    <cellStyle name="40% - Акцент2 19 4" xfId="3664"/>
    <cellStyle name="40% - Акцент2 190" xfId="9133"/>
    <cellStyle name="40% - Акцент2 191" xfId="9149"/>
    <cellStyle name="40% - Акцент2 192" xfId="9160"/>
    <cellStyle name="40% - Акцент2 193" xfId="9156"/>
    <cellStyle name="40% - Акцент2 194" xfId="9185"/>
    <cellStyle name="40% - Акцент2 195" xfId="9197"/>
    <cellStyle name="40% - Акцент2 196" xfId="9208"/>
    <cellStyle name="40% - Акцент2 197" xfId="9216"/>
    <cellStyle name="40% - Акцент2 198" xfId="9231"/>
    <cellStyle name="40% - Акцент2 199" xfId="9242"/>
    <cellStyle name="40% - Акцент2 2" xfId="58"/>
    <cellStyle name="40% — акцент2 2" xfId="774"/>
    <cellStyle name="40% - Акцент2 2 10" xfId="2083"/>
    <cellStyle name="40% - Акцент2 2 10 2" xfId="4158"/>
    <cellStyle name="40% - Акцент2 2 11" xfId="2930"/>
    <cellStyle name="40% - Акцент2 2 11 2" xfId="5005"/>
    <cellStyle name="40% - Акцент2 2 12" xfId="1247"/>
    <cellStyle name="40% - Акцент2 2 12 2" xfId="6131"/>
    <cellStyle name="40% - Акцент2 2 13" xfId="3137"/>
    <cellStyle name="40% - Акцент2 2 14" xfId="3602"/>
    <cellStyle name="40% - Акцент2 2 15" xfId="5296"/>
    <cellStyle name="40% - Акцент2 2 16" xfId="5769"/>
    <cellStyle name="40% - Акцент2 2 2" xfId="350"/>
    <cellStyle name="40% — акцент2 2 2" xfId="2447"/>
    <cellStyle name="40% — акцент2 2 2 2" xfId="4522"/>
    <cellStyle name="40% - Акцент2 2 3" xfId="351"/>
    <cellStyle name="40% — акцент2 2 3" xfId="1611"/>
    <cellStyle name="40% — акцент2 2 3 2" xfId="6495"/>
    <cellStyle name="40% - Акцент2 2 4" xfId="352"/>
    <cellStyle name="40% — акцент2 2 4" xfId="3685"/>
    <cellStyle name="40% - Акцент2 2 5" xfId="353"/>
    <cellStyle name="40% — акцент2 2 5" xfId="5331"/>
    <cellStyle name="40% - Акцент2 2 6" xfId="354"/>
    <cellStyle name="40% — акцент2 2 6" xfId="5475"/>
    <cellStyle name="40% - Акцент2 2 7" xfId="791"/>
    <cellStyle name="40% — акцент2 2 7" xfId="5957"/>
    <cellStyle name="40% - Акцент2 2 7 2" xfId="2464"/>
    <cellStyle name="40% - Акцент2 2 7 2 2" xfId="4539"/>
    <cellStyle name="40% - Акцент2 2 7 3" xfId="1628"/>
    <cellStyle name="40% - Акцент2 2 7 3 2" xfId="6512"/>
    <cellStyle name="40% - Акцент2 2 7 4" xfId="3702"/>
    <cellStyle name="40% - Акцент2 2 8" xfId="985"/>
    <cellStyle name="40% - Акцент2 2 8 2" xfId="2658"/>
    <cellStyle name="40% - Акцент2 2 8 2 2" xfId="4733"/>
    <cellStyle name="40% - Акцент2 2 8 3" xfId="1822"/>
    <cellStyle name="40% - Акцент2 2 8 3 2" xfId="6706"/>
    <cellStyle name="40% - Акцент2 2 8 4" xfId="3896"/>
    <cellStyle name="40% - Акцент2 2 9" xfId="1011"/>
    <cellStyle name="40% - Акцент2 2 9 2" xfId="2684"/>
    <cellStyle name="40% - Акцент2 2 9 2 2" xfId="4759"/>
    <cellStyle name="40% - Акцент2 2 9 3" xfId="1848"/>
    <cellStyle name="40% - Акцент2 2 9 3 2" xfId="6732"/>
    <cellStyle name="40% - Акцент2 2 9 4" xfId="3922"/>
    <cellStyle name="40% - Акцент2 20" xfId="2892"/>
    <cellStyle name="40% - Акцент2 20 2" xfId="4967"/>
    <cellStyle name="40% - Акцент2 200" xfId="9251"/>
    <cellStyle name="40% - Акцент2 21" xfId="2904"/>
    <cellStyle name="40% - Акцент2 21 2" xfId="4979"/>
    <cellStyle name="40% - Акцент2 22" xfId="3099"/>
    <cellStyle name="40% - Акцент2 22 2" xfId="5174"/>
    <cellStyle name="40% - Акцент2 23" xfId="7389"/>
    <cellStyle name="40% - Акцент2 24" xfId="7390"/>
    <cellStyle name="40% - Акцент2 25" xfId="7391"/>
    <cellStyle name="40% - Акцент2 26" xfId="7392"/>
    <cellStyle name="40% - Акцент2 27" xfId="7393"/>
    <cellStyle name="40% - Акцент2 28" xfId="7394"/>
    <cellStyle name="40% - Акцент2 29" xfId="7395"/>
    <cellStyle name="40% - Акцент2 3" xfId="72"/>
    <cellStyle name="40% — акцент2 3" xfId="765"/>
    <cellStyle name="40% - Акцент2 3 10" xfId="3549"/>
    <cellStyle name="40% - Акцент2 3 11" xfId="5781"/>
    <cellStyle name="40% - Акцент2 3 2" xfId="355"/>
    <cellStyle name="40% — акцент2 3 2" xfId="2438"/>
    <cellStyle name="40% - Акцент2 3 2 2" xfId="2334"/>
    <cellStyle name="40% — акцент2 3 2 2" xfId="4513"/>
    <cellStyle name="40% - Акцент2 3 2 2 2" xfId="4409"/>
    <cellStyle name="40% - Акцент2 3 2 2 3" xfId="5557"/>
    <cellStyle name="40% - Акцент2 3 2 2 4" xfId="5318"/>
    <cellStyle name="40% - Акцент2 3 2 2 5" xfId="7012"/>
    <cellStyle name="40% - Акцент2 3 2 3" xfId="1498"/>
    <cellStyle name="40% — акцент2 3 2 3" xfId="5590"/>
    <cellStyle name="40% - Акцент2 3 2 3 2" xfId="6382"/>
    <cellStyle name="40% - Акцент2 3 2 4" xfId="3410"/>
    <cellStyle name="40% — акцент2 3 2 4" xfId="5740"/>
    <cellStyle name="40% - Акцент2 3 2 5" xfId="3407"/>
    <cellStyle name="40% — акцент2 3 2 5" xfId="7025"/>
    <cellStyle name="40% - Акцент2 3 2 6" xfId="5727"/>
    <cellStyle name="40% - Акцент2 3 2 7" xfId="5921"/>
    <cellStyle name="40% - Акцент2 3 3" xfId="804"/>
    <cellStyle name="40% — акцент2 3 3" xfId="1602"/>
    <cellStyle name="40% - Акцент2 3 3 2" xfId="2477"/>
    <cellStyle name="40% — акцент2 3 3 2" xfId="6486"/>
    <cellStyle name="40% - Акцент2 3 3 2 2" xfId="4552"/>
    <cellStyle name="40% - Акцент2 3 3 3" xfId="1641"/>
    <cellStyle name="40% - Акцент2 3 3 3 2" xfId="6525"/>
    <cellStyle name="40% - Акцент2 3 3 4" xfId="3715"/>
    <cellStyle name="40% - Акцент2 3 3 5" xfId="5350"/>
    <cellStyle name="40% - Акцент2 3 3 6" xfId="5566"/>
    <cellStyle name="40% - Акцент2 3 3 7" xfId="5973"/>
    <cellStyle name="40% - Акцент2 3 4" xfId="1024"/>
    <cellStyle name="40% — акцент2 3 4" xfId="3676"/>
    <cellStyle name="40% - Акцент2 3 4 2" xfId="2697"/>
    <cellStyle name="40% - Акцент2 3 4 2 2" xfId="4772"/>
    <cellStyle name="40% - Акцент2 3 4 3" xfId="1861"/>
    <cellStyle name="40% - Акцент2 3 4 3 2" xfId="6745"/>
    <cellStyle name="40% - Акцент2 3 4 4" xfId="3935"/>
    <cellStyle name="40% - Акцент2 3 4 5" xfId="5428"/>
    <cellStyle name="40% - Акцент2 3 4 6" xfId="5473"/>
    <cellStyle name="40% - Акцент2 3 4 7" xfId="6045"/>
    <cellStyle name="40% - Акцент2 3 5" xfId="2096"/>
    <cellStyle name="40% — акцент2 3 5" xfId="5323"/>
    <cellStyle name="40% - Акцент2 3 5 2" xfId="4171"/>
    <cellStyle name="40% - Акцент2 3 5 3" xfId="5314"/>
    <cellStyle name="40% - Акцент2 3 5 4" xfId="6965"/>
    <cellStyle name="40% - Акцент2 3 6" xfId="2943"/>
    <cellStyle name="40% — акцент2 3 6" xfId="5319"/>
    <cellStyle name="40% - Акцент2 3 6 2" xfId="5018"/>
    <cellStyle name="40% - Акцент2 3 6 3" xfId="7061"/>
    <cellStyle name="40% - Акцент2 3 7" xfId="1260"/>
    <cellStyle name="40% — акцент2 3 7" xfId="5949"/>
    <cellStyle name="40% - Акцент2 3 7 2" xfId="6144"/>
    <cellStyle name="40% - Акцент2 3 8" xfId="3150"/>
    <cellStyle name="40% - Акцент2 3 9" xfId="3588"/>
    <cellStyle name="40% - Акцент2 30" xfId="7396"/>
    <cellStyle name="40% - Акцент2 31" xfId="7397"/>
    <cellStyle name="40% - Акцент2 32" xfId="7398"/>
    <cellStyle name="40% - Акцент2 33" xfId="7399"/>
    <cellStyle name="40% - Акцент2 34" xfId="7400"/>
    <cellStyle name="40% - Акцент2 35" xfId="7401"/>
    <cellStyle name="40% - Акцент2 36" xfId="7402"/>
    <cellStyle name="40% - Акцент2 37" xfId="7403"/>
    <cellStyle name="40% - Акцент2 38" xfId="7404"/>
    <cellStyle name="40% - Акцент2 39" xfId="7405"/>
    <cellStyle name="40% - Акцент2 4" xfId="86"/>
    <cellStyle name="40% — акцент2 4" xfId="998"/>
    <cellStyle name="40% - Акцент2 4 10" xfId="5279"/>
    <cellStyle name="40% - Акцент2 4 11" xfId="5793"/>
    <cellStyle name="40% - Акцент2 4 2" xfId="356"/>
    <cellStyle name="40% — акцент2 4 2" xfId="2671"/>
    <cellStyle name="40% - Акцент2 4 2 2" xfId="2335"/>
    <cellStyle name="40% — акцент2 4 2 2" xfId="4746"/>
    <cellStyle name="40% - Акцент2 4 2 2 2" xfId="4410"/>
    <cellStyle name="40% - Акцент2 4 2 2 3" xfId="5558"/>
    <cellStyle name="40% - Акцент2 4 2 2 4" xfId="5583"/>
    <cellStyle name="40% - Акцент2 4 2 2 5" xfId="7013"/>
    <cellStyle name="40% - Акцент2 4 2 3" xfId="1499"/>
    <cellStyle name="40% — акцент2 4 2 3" xfId="5641"/>
    <cellStyle name="40% - Акцент2 4 2 3 2" xfId="6383"/>
    <cellStyle name="40% - Акцент2 4 2 4" xfId="3411"/>
    <cellStyle name="40% — акцент2 4 2 4" xfId="5451"/>
    <cellStyle name="40% - Акцент2 4 2 5" xfId="3406"/>
    <cellStyle name="40% — акцент2 4 2 5" xfId="7037"/>
    <cellStyle name="40% - Акцент2 4 2 6" xfId="5519"/>
    <cellStyle name="40% - Акцент2 4 2 7" xfId="5922"/>
    <cellStyle name="40% - Акцент2 4 3" xfId="817"/>
    <cellStyle name="40% — акцент2 4 3" xfId="1835"/>
    <cellStyle name="40% - Акцент2 4 3 2" xfId="2490"/>
    <cellStyle name="40% — акцент2 4 3 2" xfId="6719"/>
    <cellStyle name="40% - Акцент2 4 3 2 2" xfId="4565"/>
    <cellStyle name="40% - Акцент2 4 3 3" xfId="1654"/>
    <cellStyle name="40% - Акцент2 4 3 3 2" xfId="6538"/>
    <cellStyle name="40% - Акцент2 4 3 4" xfId="3728"/>
    <cellStyle name="40% - Акцент2 4 3 5" xfId="5363"/>
    <cellStyle name="40% - Акцент2 4 3 6" xfId="5520"/>
    <cellStyle name="40% - Акцент2 4 3 7" xfId="5985"/>
    <cellStyle name="40% - Акцент2 4 4" xfId="1037"/>
    <cellStyle name="40% — акцент2 4 4" xfId="3909"/>
    <cellStyle name="40% - Акцент2 4 4 2" xfId="2710"/>
    <cellStyle name="40% - Акцент2 4 4 2 2" xfId="4785"/>
    <cellStyle name="40% - Акцент2 4 4 3" xfId="1874"/>
    <cellStyle name="40% - Акцент2 4 4 3 2" xfId="6758"/>
    <cellStyle name="40% - Акцент2 4 4 4" xfId="3948"/>
    <cellStyle name="40% - Акцент2 4 4 5" xfId="5441"/>
    <cellStyle name="40% - Акцент2 4 4 6" xfId="5677"/>
    <cellStyle name="40% - Акцент2 4 4 7" xfId="6057"/>
    <cellStyle name="40% - Акцент2 4 5" xfId="2109"/>
    <cellStyle name="40% — акцент2 4 5" xfId="5413"/>
    <cellStyle name="40% - Акцент2 4 5 2" xfId="4184"/>
    <cellStyle name="40% - Акцент2 4 5 3" xfId="5738"/>
    <cellStyle name="40% - Акцент2 4 5 4" xfId="6977"/>
    <cellStyle name="40% - Акцент2 4 6" xfId="2956"/>
    <cellStyle name="40% — акцент2 4 6" xfId="5601"/>
    <cellStyle name="40% - Акцент2 4 6 2" xfId="5031"/>
    <cellStyle name="40% - Акцент2 4 6 3" xfId="7073"/>
    <cellStyle name="40% - Акцент2 4 7" xfId="1273"/>
    <cellStyle name="40% — акцент2 4 7" xfId="6033"/>
    <cellStyle name="40% - Акцент2 4 7 2" xfId="6157"/>
    <cellStyle name="40% - Акцент2 4 8" xfId="3163"/>
    <cellStyle name="40% - Акцент2 4 9" xfId="3572"/>
    <cellStyle name="40% - Акцент2 40" xfId="7406"/>
    <cellStyle name="40% - Акцент2 41" xfId="7407"/>
    <cellStyle name="40% - Акцент2 42" xfId="7408"/>
    <cellStyle name="40% - Акцент2 43" xfId="7409"/>
    <cellStyle name="40% - Акцент2 44" xfId="7410"/>
    <cellStyle name="40% - Акцент2 45" xfId="7411"/>
    <cellStyle name="40% - Акцент2 46" xfId="7412"/>
    <cellStyle name="40% - Акцент2 47" xfId="7413"/>
    <cellStyle name="40% - Акцент2 48" xfId="7414"/>
    <cellStyle name="40% - Акцент2 49" xfId="7415"/>
    <cellStyle name="40% - Акцент2 5" xfId="100"/>
    <cellStyle name="40% — акцент2 5" xfId="1220"/>
    <cellStyle name="40% - Акцент2 5 10" xfId="5359"/>
    <cellStyle name="40% - Акцент2 5 11" xfId="5805"/>
    <cellStyle name="40% - Акцент2 5 2" xfId="357"/>
    <cellStyle name="40% — акцент2 5 2" xfId="2056"/>
    <cellStyle name="40% - Акцент2 5 2 2" xfId="2336"/>
    <cellStyle name="40% — акцент2 5 2 2" xfId="6940"/>
    <cellStyle name="40% - Акцент2 5 2 2 2" xfId="4411"/>
    <cellStyle name="40% - Акцент2 5 2 3" xfId="1500"/>
    <cellStyle name="40% - Акцент2 5 2 3 2" xfId="6384"/>
    <cellStyle name="40% - Акцент2 5 2 4" xfId="3412"/>
    <cellStyle name="40% - Акцент2 5 2 5" xfId="3405"/>
    <cellStyle name="40% - Акцент2 5 2 6" xfId="3500"/>
    <cellStyle name="40% - Акцент2 5 2 7" xfId="5923"/>
    <cellStyle name="40% - Акцент2 5 3" xfId="830"/>
    <cellStyle name="40% — акцент2 5 3" xfId="4131"/>
    <cellStyle name="40% - Акцент2 5 3 2" xfId="2503"/>
    <cellStyle name="40% - Акцент2 5 3 2 2" xfId="4578"/>
    <cellStyle name="40% - Акцент2 5 3 3" xfId="1667"/>
    <cellStyle name="40% - Акцент2 5 3 3 2" xfId="6551"/>
    <cellStyle name="40% - Акцент2 5 3 4" xfId="3741"/>
    <cellStyle name="40% - Акцент2 5 3 5" xfId="5376"/>
    <cellStyle name="40% - Акцент2 5 3 6" xfId="5391"/>
    <cellStyle name="40% - Акцент2 5 3 7" xfId="5997"/>
    <cellStyle name="40% - Акцент2 5 4" xfId="1050"/>
    <cellStyle name="40% — акцент2 5 4" xfId="5482"/>
    <cellStyle name="40% - Акцент2 5 4 2" xfId="2723"/>
    <cellStyle name="40% - Акцент2 5 4 2 2" xfId="4798"/>
    <cellStyle name="40% - Акцент2 5 4 3" xfId="1887"/>
    <cellStyle name="40% - Акцент2 5 4 3 2" xfId="6771"/>
    <cellStyle name="40% - Акцент2 5 4 4" xfId="3961"/>
    <cellStyle name="40% - Акцент2 5 4 5" xfId="3497"/>
    <cellStyle name="40% - Акцент2 5 4 6" xfId="6069"/>
    <cellStyle name="40% - Акцент2 5 5" xfId="2122"/>
    <cellStyle name="40% — акцент2 5 5" xfId="5387"/>
    <cellStyle name="40% - Акцент2 5 5 2" xfId="4197"/>
    <cellStyle name="40% - Акцент2 5 5 3" xfId="6989"/>
    <cellStyle name="40% - Акцент2 5 6" xfId="2969"/>
    <cellStyle name="40% — акцент2 5 6" xfId="6105"/>
    <cellStyle name="40% - Акцент2 5 6 2" xfId="5044"/>
    <cellStyle name="40% - Акцент2 5 7" xfId="1286"/>
    <cellStyle name="40% - Акцент2 5 7 2" xfId="6170"/>
    <cellStyle name="40% - Акцент2 5 8" xfId="3176"/>
    <cellStyle name="40% - Акцент2 5 9" xfId="3558"/>
    <cellStyle name="40% - Акцент2 50" xfId="7416"/>
    <cellStyle name="40% - Акцент2 51" xfId="7417"/>
    <cellStyle name="40% - Акцент2 52" xfId="7418"/>
    <cellStyle name="40% - Акцент2 53" xfId="7419"/>
    <cellStyle name="40% - Акцент2 54" xfId="7420"/>
    <cellStyle name="40% - Акцент2 55" xfId="7421"/>
    <cellStyle name="40% - Акцент2 56" xfId="7422"/>
    <cellStyle name="40% - Акцент2 57" xfId="7423"/>
    <cellStyle name="40% - Акцент2 58" xfId="7424"/>
    <cellStyle name="40% - Акцент2 59" xfId="7425"/>
    <cellStyle name="40% - Акцент2 6" xfId="114"/>
    <cellStyle name="40% — акцент2 6" xfId="2070"/>
    <cellStyle name="40% - Акцент2 6 10" xfId="5263"/>
    <cellStyle name="40% - Акцент2 6 11" xfId="5817"/>
    <cellStyle name="40% - Акцент2 6 2" xfId="358"/>
    <cellStyle name="40% — акцент2 6 2" xfId="4145"/>
    <cellStyle name="40% - Акцент2 6 2 2" xfId="2337"/>
    <cellStyle name="40% - Акцент2 6 2 2 2" xfId="4412"/>
    <cellStyle name="40% - Акцент2 6 2 3" xfId="1501"/>
    <cellStyle name="40% - Акцент2 6 2 3 2" xfId="6385"/>
    <cellStyle name="40% - Акцент2 6 2 4" xfId="3413"/>
    <cellStyle name="40% - Акцент2 6 2 5" xfId="3394"/>
    <cellStyle name="40% - Акцент2 6 2 6" xfId="5667"/>
    <cellStyle name="40% - Акцент2 6 2 7" xfId="5924"/>
    <cellStyle name="40% - Акцент2 6 3" xfId="843"/>
    <cellStyle name="40% — акцент2 6 3" xfId="5494"/>
    <cellStyle name="40% - Акцент2 6 3 2" xfId="2516"/>
    <cellStyle name="40% - Акцент2 6 3 2 2" xfId="4591"/>
    <cellStyle name="40% - Акцент2 6 3 3" xfId="1680"/>
    <cellStyle name="40% - Акцент2 6 3 3 2" xfId="6564"/>
    <cellStyle name="40% - Акцент2 6 3 4" xfId="3754"/>
    <cellStyle name="40% - Акцент2 6 3 5" xfId="5666"/>
    <cellStyle name="40% - Акцент2 6 3 6" xfId="6009"/>
    <cellStyle name="40% - Акцент2 6 4" xfId="1063"/>
    <cellStyle name="40% — акцент2 6 4" xfId="5654"/>
    <cellStyle name="40% - Акцент2 6 4 2" xfId="2736"/>
    <cellStyle name="40% - Акцент2 6 4 2 2" xfId="4811"/>
    <cellStyle name="40% - Акцент2 6 4 3" xfId="1900"/>
    <cellStyle name="40% - Акцент2 6 4 3 2" xfId="6784"/>
    <cellStyle name="40% - Акцент2 6 4 4" xfId="3974"/>
    <cellStyle name="40% - Акцент2 6 4 5" xfId="6081"/>
    <cellStyle name="40% - Акцент2 6 5" xfId="2135"/>
    <cellStyle name="40% — акцент2 6 5" xfId="6953"/>
    <cellStyle name="40% - Акцент2 6 5 2" xfId="4210"/>
    <cellStyle name="40% - Акцент2 6 6" xfId="2982"/>
    <cellStyle name="40% - Акцент2 6 6 2" xfId="5057"/>
    <cellStyle name="40% - Акцент2 6 7" xfId="1299"/>
    <cellStyle name="40% - Акцент2 6 7 2" xfId="6183"/>
    <cellStyle name="40% - Акцент2 6 8" xfId="3189"/>
    <cellStyle name="40% - Акцент2 6 9" xfId="3545"/>
    <cellStyle name="40% - Акцент2 60" xfId="7426"/>
    <cellStyle name="40% - Акцент2 61" xfId="7427"/>
    <cellStyle name="40% - Акцент2 62" xfId="7428"/>
    <cellStyle name="40% - Акцент2 63" xfId="7429"/>
    <cellStyle name="40% - Акцент2 64" xfId="7430"/>
    <cellStyle name="40% - Акцент2 65" xfId="7431"/>
    <cellStyle name="40% - Акцент2 66" xfId="7615"/>
    <cellStyle name="40% - Акцент2 67" xfId="7627"/>
    <cellStyle name="40% - Акцент2 68" xfId="7613"/>
    <cellStyle name="40% - Акцент2 69" xfId="7656"/>
    <cellStyle name="40% - Акцент2 7" xfId="128"/>
    <cellStyle name="40% — акцент2 7" xfId="2917"/>
    <cellStyle name="40% - Акцент2 7 10" xfId="5578"/>
    <cellStyle name="40% - Акцент2 7 11" xfId="5829"/>
    <cellStyle name="40% - Акцент2 7 2" xfId="359"/>
    <cellStyle name="40% — акцент2 7 2" xfId="4992"/>
    <cellStyle name="40% - Акцент2 7 2 2" xfId="2338"/>
    <cellStyle name="40% - Акцент2 7 2 2 2" xfId="4413"/>
    <cellStyle name="40% - Акцент2 7 2 3" xfId="1502"/>
    <cellStyle name="40% - Акцент2 7 2 3 2" xfId="6386"/>
    <cellStyle name="40% - Акцент2 7 2 4" xfId="3414"/>
    <cellStyle name="40% - Акцент2 7 2 5" xfId="3393"/>
    <cellStyle name="40% - Акцент2 7 2 6" xfId="5459"/>
    <cellStyle name="40% - Акцент2 7 2 7" xfId="5925"/>
    <cellStyle name="40% - Акцент2 7 3" xfId="856"/>
    <cellStyle name="40% — акцент2 7 3" xfId="5698"/>
    <cellStyle name="40% - Акцент2 7 3 2" xfId="2529"/>
    <cellStyle name="40% - Акцент2 7 3 2 2" xfId="4604"/>
    <cellStyle name="40% - Акцент2 7 3 3" xfId="1693"/>
    <cellStyle name="40% - Акцент2 7 3 3 2" xfId="6577"/>
    <cellStyle name="40% - Акцент2 7 3 4" xfId="3767"/>
    <cellStyle name="40% - Акцент2 7 3 5" xfId="5513"/>
    <cellStyle name="40% - Акцент2 7 3 6" xfId="6021"/>
    <cellStyle name="40% - Акцент2 7 4" xfId="1076"/>
    <cellStyle name="40% — акцент2 7 4" xfId="5745"/>
    <cellStyle name="40% - Акцент2 7 4 2" xfId="2749"/>
    <cellStyle name="40% - Акцент2 7 4 2 2" xfId="4824"/>
    <cellStyle name="40% - Акцент2 7 4 3" xfId="1913"/>
    <cellStyle name="40% - Акцент2 7 4 3 2" xfId="6797"/>
    <cellStyle name="40% - Акцент2 7 4 4" xfId="3987"/>
    <cellStyle name="40% - Акцент2 7 4 5" xfId="6093"/>
    <cellStyle name="40% - Акцент2 7 5" xfId="2148"/>
    <cellStyle name="40% — акцент2 7 5" xfId="7049"/>
    <cellStyle name="40% - Акцент2 7 5 2" xfId="4223"/>
    <cellStyle name="40% - Акцент2 7 6" xfId="2995"/>
    <cellStyle name="40% - Акцент2 7 6 2" xfId="5070"/>
    <cellStyle name="40% - Акцент2 7 7" xfId="1312"/>
    <cellStyle name="40% - Акцент2 7 7 2" xfId="6196"/>
    <cellStyle name="40% - Акцент2 7 8" xfId="3202"/>
    <cellStyle name="40% - Акцент2 7 9" xfId="3533"/>
    <cellStyle name="40% - Акцент2 70" xfId="7668"/>
    <cellStyle name="40% - Акцент2 71" xfId="7680"/>
    <cellStyle name="40% - Акцент2 72" xfId="7691"/>
    <cellStyle name="40% - Акцент2 73" xfId="7702"/>
    <cellStyle name="40% - Акцент2 74" xfId="7698"/>
    <cellStyle name="40% - Акцент2 75" xfId="7724"/>
    <cellStyle name="40% - Акцент2 76" xfId="7737"/>
    <cellStyle name="40% - Акцент2 77" xfId="7752"/>
    <cellStyle name="40% - Акцент2 78" xfId="7763"/>
    <cellStyle name="40% - Акцент2 79" xfId="7772"/>
    <cellStyle name="40% - Акцент2 8" xfId="142"/>
    <cellStyle name="40% — акцент2 8" xfId="1234"/>
    <cellStyle name="40% - Акцент2 8 10" xfId="5258"/>
    <cellStyle name="40% - Акцент2 8 11" xfId="5841"/>
    <cellStyle name="40% - Акцент2 8 2" xfId="360"/>
    <cellStyle name="40% — акцент2 8 2" xfId="6118"/>
    <cellStyle name="40% - Акцент2 8 2 2" xfId="2339"/>
    <cellStyle name="40% - Акцент2 8 2 2 2" xfId="4414"/>
    <cellStyle name="40% - Акцент2 8 2 3" xfId="1503"/>
    <cellStyle name="40% - Акцент2 8 2 3 2" xfId="6387"/>
    <cellStyle name="40% - Акцент2 8 2 4" xfId="3415"/>
    <cellStyle name="40% - Акцент2 8 3" xfId="869"/>
    <cellStyle name="40% - Акцент2 8 3 2" xfId="2542"/>
    <cellStyle name="40% - Акцент2 8 3 2 2" xfId="4617"/>
    <cellStyle name="40% - Акцент2 8 3 3" xfId="1706"/>
    <cellStyle name="40% - Акцент2 8 3 3 2" xfId="6590"/>
    <cellStyle name="40% - Акцент2 8 3 4" xfId="3780"/>
    <cellStyle name="40% - Акцент2 8 4" xfId="1089"/>
    <cellStyle name="40% - Акцент2 8 4 2" xfId="2762"/>
    <cellStyle name="40% - Акцент2 8 4 2 2" xfId="4837"/>
    <cellStyle name="40% - Акцент2 8 4 3" xfId="1926"/>
    <cellStyle name="40% - Акцент2 8 4 3 2" xfId="6810"/>
    <cellStyle name="40% - Акцент2 8 4 4" xfId="4000"/>
    <cellStyle name="40% - Акцент2 8 5" xfId="2161"/>
    <cellStyle name="40% - Акцент2 8 5 2" xfId="4236"/>
    <cellStyle name="40% - Акцент2 8 6" xfId="3008"/>
    <cellStyle name="40% - Акцент2 8 6 2" xfId="5083"/>
    <cellStyle name="40% - Акцент2 8 7" xfId="1325"/>
    <cellStyle name="40% - Акцент2 8 7 2" xfId="6209"/>
    <cellStyle name="40% - Акцент2 8 8" xfId="3215"/>
    <cellStyle name="40% - Акцент2 8 9" xfId="3521"/>
    <cellStyle name="40% - Акцент2 80" xfId="7785"/>
    <cellStyle name="40% - Акцент2 81" xfId="7797"/>
    <cellStyle name="40% - Акцент2 82" xfId="7812"/>
    <cellStyle name="40% - Акцент2 83" xfId="7821"/>
    <cellStyle name="40% - Акцент2 84" xfId="7834"/>
    <cellStyle name="40% - Акцент2 85" xfId="7846"/>
    <cellStyle name="40% - Акцент2 86" xfId="7861"/>
    <cellStyle name="40% - Акцент2 87" xfId="7870"/>
    <cellStyle name="40% - Акцент2 88" xfId="7883"/>
    <cellStyle name="40% - Акцент2 89" xfId="7895"/>
    <cellStyle name="40% - Акцент2 9" xfId="155"/>
    <cellStyle name="40% — акцент2 9" xfId="3119"/>
    <cellStyle name="40% - Акцент2 9 10" xfId="5709"/>
    <cellStyle name="40% - Акцент2 9 11" xfId="5853"/>
    <cellStyle name="40% - Акцент2 9 2" xfId="361"/>
    <cellStyle name="40% - Акцент2 9 2 2" xfId="2340"/>
    <cellStyle name="40% - Акцент2 9 2 2 2" xfId="4415"/>
    <cellStyle name="40% - Акцент2 9 2 3" xfId="1504"/>
    <cellStyle name="40% - Акцент2 9 2 3 2" xfId="6388"/>
    <cellStyle name="40% - Акцент2 9 2 4" xfId="3416"/>
    <cellStyle name="40% - Акцент2 9 3" xfId="882"/>
    <cellStyle name="40% - Акцент2 9 3 2" xfId="2555"/>
    <cellStyle name="40% - Акцент2 9 3 2 2" xfId="4630"/>
    <cellStyle name="40% - Акцент2 9 3 3" xfId="1719"/>
    <cellStyle name="40% - Акцент2 9 3 3 2" xfId="6603"/>
    <cellStyle name="40% - Акцент2 9 3 4" xfId="3793"/>
    <cellStyle name="40% - Акцент2 9 4" xfId="1102"/>
    <cellStyle name="40% - Акцент2 9 4 2" xfId="2775"/>
    <cellStyle name="40% - Акцент2 9 4 2 2" xfId="4850"/>
    <cellStyle name="40% - Акцент2 9 4 3" xfId="1939"/>
    <cellStyle name="40% - Акцент2 9 4 3 2" xfId="6823"/>
    <cellStyle name="40% - Акцент2 9 4 4" xfId="4013"/>
    <cellStyle name="40% - Акцент2 9 5" xfId="2174"/>
    <cellStyle name="40% - Акцент2 9 5 2" xfId="4249"/>
    <cellStyle name="40% - Акцент2 9 6" xfId="3021"/>
    <cellStyle name="40% - Акцент2 9 6 2" xfId="5096"/>
    <cellStyle name="40% - Акцент2 9 7" xfId="1338"/>
    <cellStyle name="40% - Акцент2 9 7 2" xfId="6222"/>
    <cellStyle name="40% - Акцент2 9 8" xfId="3228"/>
    <cellStyle name="40% - Акцент2 9 9" xfId="3509"/>
    <cellStyle name="40% - Акцент2 90" xfId="7910"/>
    <cellStyle name="40% - Акцент2 91" xfId="7919"/>
    <cellStyle name="40% - Акцент2 92" xfId="7932"/>
    <cellStyle name="40% - Акцент2 93" xfId="7944"/>
    <cellStyle name="40% - Акцент2 94" xfId="7959"/>
    <cellStyle name="40% - Акцент2 95" xfId="7968"/>
    <cellStyle name="40% - Акцент2 96" xfId="7980"/>
    <cellStyle name="40% - Акцент2 97" xfId="7992"/>
    <cellStyle name="40% - Акцент2 98" xfId="8005"/>
    <cellStyle name="40% - Акцент2 99" xfId="8018"/>
    <cellStyle name="40% — акцент3" xfId="28" builtinId="39" customBuiltin="1"/>
    <cellStyle name="40% - Акцент3 10" xfId="170"/>
    <cellStyle name="40% — акцент3 10" xfId="3615"/>
    <cellStyle name="40% - Акцент3 10 10" xfId="5867"/>
    <cellStyle name="40% - Акцент3 10 2" xfId="362"/>
    <cellStyle name="40% - Акцент3 10 2 2" xfId="2341"/>
    <cellStyle name="40% - Акцент3 10 2 2 2" xfId="4416"/>
    <cellStyle name="40% - Акцент3 10 2 3" xfId="1505"/>
    <cellStyle name="40% - Акцент3 10 2 3 2" xfId="6389"/>
    <cellStyle name="40% - Акцент3 10 2 4" xfId="3417"/>
    <cellStyle name="40% - Акцент3 10 3" xfId="897"/>
    <cellStyle name="40% - Акцент3 10 3 2" xfId="2570"/>
    <cellStyle name="40% - Акцент3 10 3 2 2" xfId="4645"/>
    <cellStyle name="40% - Акцент3 10 3 3" xfId="1734"/>
    <cellStyle name="40% - Акцент3 10 3 3 2" xfId="6618"/>
    <cellStyle name="40% - Акцент3 10 3 4" xfId="3808"/>
    <cellStyle name="40% - Акцент3 10 4" xfId="1117"/>
    <cellStyle name="40% - Акцент3 10 4 2" xfId="2790"/>
    <cellStyle name="40% - Акцент3 10 4 2 2" xfId="4865"/>
    <cellStyle name="40% - Акцент3 10 4 3" xfId="1954"/>
    <cellStyle name="40% - Акцент3 10 4 3 2" xfId="6838"/>
    <cellStyle name="40% - Акцент3 10 4 4" xfId="4028"/>
    <cellStyle name="40% - Акцент3 10 5" xfId="2189"/>
    <cellStyle name="40% - Акцент3 10 5 2" xfId="4264"/>
    <cellStyle name="40% - Акцент3 10 6" xfId="3036"/>
    <cellStyle name="40% - Акцент3 10 6 2" xfId="5111"/>
    <cellStyle name="40% - Акцент3 10 7" xfId="1353"/>
    <cellStyle name="40% - Акцент3 10 7 2" xfId="6237"/>
    <cellStyle name="40% - Акцент3 10 8" xfId="3243"/>
    <cellStyle name="40% - Акцент3 10 9" xfId="5235"/>
    <cellStyle name="40% - Акцент3 100" xfId="8015"/>
    <cellStyle name="40% - Акцент3 101" xfId="8026"/>
    <cellStyle name="40% - Акцент3 102" xfId="8041"/>
    <cellStyle name="40% - Акцент3 103" xfId="8070"/>
    <cellStyle name="40% - Акцент3 104" xfId="8064"/>
    <cellStyle name="40% - Акцент3 105" xfId="8074"/>
    <cellStyle name="40% - Акцент3 106" xfId="8108"/>
    <cellStyle name="40% - Акцент3 107" xfId="8101"/>
    <cellStyle name="40% - Акцент3 108" xfId="8112"/>
    <cellStyle name="40% - Акцент3 109" xfId="8127"/>
    <cellStyle name="40% - Акцент3 11" xfId="183"/>
    <cellStyle name="40% — акцент3 11" xfId="5724"/>
    <cellStyle name="40% - Акцент3 11 2" xfId="363"/>
    <cellStyle name="40% - Акцент3 11 2 2" xfId="2342"/>
    <cellStyle name="40% - Акцент3 11 2 2 2" xfId="4417"/>
    <cellStyle name="40% - Акцент3 11 2 3" xfId="1506"/>
    <cellStyle name="40% - Акцент3 11 2 3 2" xfId="6390"/>
    <cellStyle name="40% - Акцент3 11 2 4" xfId="3418"/>
    <cellStyle name="40% - Акцент3 11 3" xfId="910"/>
    <cellStyle name="40% - Акцент3 11 3 2" xfId="2583"/>
    <cellStyle name="40% - Акцент3 11 3 2 2" xfId="4658"/>
    <cellStyle name="40% - Акцент3 11 3 3" xfId="1747"/>
    <cellStyle name="40% - Акцент3 11 3 3 2" xfId="6631"/>
    <cellStyle name="40% - Акцент3 11 3 4" xfId="3821"/>
    <cellStyle name="40% - Акцент3 11 4" xfId="1130"/>
    <cellStyle name="40% - Акцент3 11 4 2" xfId="2803"/>
    <cellStyle name="40% - Акцент3 11 4 2 2" xfId="4878"/>
    <cellStyle name="40% - Акцент3 11 4 3" xfId="1967"/>
    <cellStyle name="40% - Акцент3 11 4 3 2" xfId="6851"/>
    <cellStyle name="40% - Акцент3 11 4 4" xfId="4041"/>
    <cellStyle name="40% - Акцент3 11 5" xfId="2202"/>
    <cellStyle name="40% - Акцент3 11 5 2" xfId="4277"/>
    <cellStyle name="40% - Акцент3 11 6" xfId="3049"/>
    <cellStyle name="40% - Акцент3 11 6 2" xfId="5124"/>
    <cellStyle name="40% - Акцент3 11 7" xfId="1366"/>
    <cellStyle name="40% - Акцент3 11 7 2" xfId="6250"/>
    <cellStyle name="40% - Акцент3 11 8" xfId="3256"/>
    <cellStyle name="40% - Акцент3 11 9" xfId="5879"/>
    <cellStyle name="40% - Акцент3 110" xfId="8157"/>
    <cellStyle name="40% - Акцент3 111" xfId="8150"/>
    <cellStyle name="40% - Акцент3 112" xfId="8162"/>
    <cellStyle name="40% - Акцент3 113" xfId="8178"/>
    <cellStyle name="40% - Акцент3 114" xfId="8189"/>
    <cellStyle name="40% - Акцент3 115" xfId="8200"/>
    <cellStyle name="40% - Акцент3 116" xfId="8229"/>
    <cellStyle name="40% - Акцент3 117" xfId="8223"/>
    <cellStyle name="40% - Акцент3 118" xfId="8233"/>
    <cellStyle name="40% - Акцент3 119" xfId="8267"/>
    <cellStyle name="40% - Акцент3 12" xfId="196"/>
    <cellStyle name="40% — акцент3 12" xfId="5759"/>
    <cellStyle name="40% - Акцент3 12 2" xfId="364"/>
    <cellStyle name="40% - Акцент3 12 2 2" xfId="2343"/>
    <cellStyle name="40% - Акцент3 12 2 2 2" xfId="4418"/>
    <cellStyle name="40% - Акцент3 12 2 3" xfId="1507"/>
    <cellStyle name="40% - Акцент3 12 2 3 2" xfId="6391"/>
    <cellStyle name="40% - Акцент3 12 2 4" xfId="3419"/>
    <cellStyle name="40% - Акцент3 12 3" xfId="923"/>
    <cellStyle name="40% - Акцент3 12 3 2" xfId="2596"/>
    <cellStyle name="40% - Акцент3 12 3 2 2" xfId="4671"/>
    <cellStyle name="40% - Акцент3 12 3 3" xfId="1760"/>
    <cellStyle name="40% - Акцент3 12 3 3 2" xfId="6644"/>
    <cellStyle name="40% - Акцент3 12 3 4" xfId="3834"/>
    <cellStyle name="40% - Акцент3 12 4" xfId="1143"/>
    <cellStyle name="40% - Акцент3 12 4 2" xfId="2816"/>
    <cellStyle name="40% - Акцент3 12 4 2 2" xfId="4891"/>
    <cellStyle name="40% - Акцент3 12 4 3" xfId="1980"/>
    <cellStyle name="40% - Акцент3 12 4 3 2" xfId="6864"/>
    <cellStyle name="40% - Акцент3 12 4 4" xfId="4054"/>
    <cellStyle name="40% - Акцент3 12 5" xfId="2215"/>
    <cellStyle name="40% - Акцент3 12 5 2" xfId="4290"/>
    <cellStyle name="40% - Акцент3 12 6" xfId="3062"/>
    <cellStyle name="40% - Акцент3 12 6 2" xfId="5137"/>
    <cellStyle name="40% - Акцент3 12 7" xfId="1379"/>
    <cellStyle name="40% - Акцент3 12 7 2" xfId="6263"/>
    <cellStyle name="40% - Акцент3 12 8" xfId="3269"/>
    <cellStyle name="40% - Акцент3 120" xfId="8261"/>
    <cellStyle name="40% - Акцент3 121" xfId="8272"/>
    <cellStyle name="40% - Акцент3 122" xfId="8268"/>
    <cellStyle name="40% - Акцент3 123" xfId="8295"/>
    <cellStyle name="40% - Акцент3 124" xfId="8310"/>
    <cellStyle name="40% - Акцент3 125" xfId="8339"/>
    <cellStyle name="40% - Акцент3 126" xfId="8333"/>
    <cellStyle name="40% - Акцент3 127" xfId="8343"/>
    <cellStyle name="40% - Акцент3 128" xfId="8376"/>
    <cellStyle name="40% - Акцент3 129" xfId="8370"/>
    <cellStyle name="40% - Акцент3 13" xfId="209"/>
    <cellStyle name="40% - Акцент3 13 2" xfId="936"/>
    <cellStyle name="40% - Акцент3 13 2 2" xfId="2609"/>
    <cellStyle name="40% - Акцент3 13 2 2 2" xfId="4684"/>
    <cellStyle name="40% - Акцент3 13 2 3" xfId="1773"/>
    <cellStyle name="40% - Акцент3 13 2 3 2" xfId="6657"/>
    <cellStyle name="40% - Акцент3 13 2 4" xfId="3847"/>
    <cellStyle name="40% - Акцент3 13 3" xfId="1156"/>
    <cellStyle name="40% - Акцент3 13 3 2" xfId="2829"/>
    <cellStyle name="40% - Акцент3 13 3 2 2" xfId="4904"/>
    <cellStyle name="40% - Акцент3 13 3 3" xfId="1993"/>
    <cellStyle name="40% - Акцент3 13 3 3 2" xfId="6877"/>
    <cellStyle name="40% - Акцент3 13 3 4" xfId="4067"/>
    <cellStyle name="40% - Акцент3 13 4" xfId="2228"/>
    <cellStyle name="40% - Акцент3 13 4 2" xfId="4303"/>
    <cellStyle name="40% - Акцент3 13 5" xfId="3075"/>
    <cellStyle name="40% - Акцент3 13 5 2" xfId="5150"/>
    <cellStyle name="40% - Акцент3 13 6" xfId="1392"/>
    <cellStyle name="40% - Акцент3 13 6 2" xfId="6276"/>
    <cellStyle name="40% - Акцент3 13 7" xfId="3282"/>
    <cellStyle name="40% - Акцент3 130" xfId="8380"/>
    <cellStyle name="40% - Акцент3 131" xfId="8413"/>
    <cellStyle name="40% - Акцент3 132" xfId="8407"/>
    <cellStyle name="40% - Акцент3 133" xfId="8417"/>
    <cellStyle name="40% - Акцент3 134" xfId="8450"/>
    <cellStyle name="40% - Акцент3 135" xfId="8444"/>
    <cellStyle name="40% - Акцент3 136" xfId="8454"/>
    <cellStyle name="40% - Акцент3 137" xfId="8487"/>
    <cellStyle name="40% - Акцент3 138" xfId="8484"/>
    <cellStyle name="40% - Акцент3 139" xfId="8495"/>
    <cellStyle name="40% - Акцент3 14" xfId="222"/>
    <cellStyle name="40% - Акцент3 14 2" xfId="949"/>
    <cellStyle name="40% - Акцент3 14 2 2" xfId="2622"/>
    <cellStyle name="40% - Акцент3 14 2 2 2" xfId="4697"/>
    <cellStyle name="40% - Акцент3 14 2 3" xfId="1786"/>
    <cellStyle name="40% - Акцент3 14 2 3 2" xfId="6670"/>
    <cellStyle name="40% - Акцент3 14 2 4" xfId="3860"/>
    <cellStyle name="40% - Акцент3 14 3" xfId="1169"/>
    <cellStyle name="40% - Акцент3 14 3 2" xfId="2842"/>
    <cellStyle name="40% - Акцент3 14 3 2 2" xfId="4917"/>
    <cellStyle name="40% - Акцент3 14 3 3" xfId="2006"/>
    <cellStyle name="40% - Акцент3 14 3 3 2" xfId="6890"/>
    <cellStyle name="40% - Акцент3 14 3 4" xfId="4080"/>
    <cellStyle name="40% - Акцент3 14 4" xfId="2241"/>
    <cellStyle name="40% - Акцент3 14 4 2" xfId="4316"/>
    <cellStyle name="40% - Акцент3 14 5" xfId="3088"/>
    <cellStyle name="40% - Акцент3 14 5 2" xfId="5163"/>
    <cellStyle name="40% - Акцент3 14 6" xfId="1405"/>
    <cellStyle name="40% - Акцент3 14 6 2" xfId="6289"/>
    <cellStyle name="40% - Акцент3 14 7" xfId="3295"/>
    <cellStyle name="40% - Акцент3 140" xfId="8506"/>
    <cellStyle name="40% - Акцент3 141" xfId="8535"/>
    <cellStyle name="40% - Акцент3 142" xfId="8529"/>
    <cellStyle name="40% - Акцент3 143" xfId="8539"/>
    <cellStyle name="40% - Акцент3 144" xfId="8572"/>
    <cellStyle name="40% - Акцент3 145" xfId="8566"/>
    <cellStyle name="40% - Акцент3 146" xfId="8576"/>
    <cellStyle name="40% - Акцент3 147" xfId="8609"/>
    <cellStyle name="40% - Акцент3 148" xfId="8603"/>
    <cellStyle name="40% - Акцент3 149" xfId="8613"/>
    <cellStyle name="40% - Акцент3 15" xfId="235"/>
    <cellStyle name="40% - Акцент3 15 2" xfId="962"/>
    <cellStyle name="40% - Акцент3 15 2 2" xfId="2635"/>
    <cellStyle name="40% - Акцент3 15 2 2 2" xfId="4710"/>
    <cellStyle name="40% - Акцент3 15 2 3" xfId="1799"/>
    <cellStyle name="40% - Акцент3 15 2 3 2" xfId="6683"/>
    <cellStyle name="40% - Акцент3 15 2 4" xfId="3873"/>
    <cellStyle name="40% - Акцент3 15 3" xfId="1200"/>
    <cellStyle name="40% - Акцент3 15 3 2" xfId="2873"/>
    <cellStyle name="40% - Акцент3 15 3 2 2" xfId="4948"/>
    <cellStyle name="40% - Акцент3 15 3 3" xfId="2037"/>
    <cellStyle name="40% - Акцент3 15 3 3 2" xfId="6921"/>
    <cellStyle name="40% - Акцент3 15 3 4" xfId="4111"/>
    <cellStyle name="40% - Акцент3 15 4" xfId="2254"/>
    <cellStyle name="40% - Акцент3 15 4 2" xfId="4329"/>
    <cellStyle name="40% - Акцент3 15 5" xfId="1418"/>
    <cellStyle name="40% - Акцент3 15 5 2" xfId="6302"/>
    <cellStyle name="40% - Акцент3 15 6" xfId="3308"/>
    <cellStyle name="40% - Акцент3 150" xfId="8646"/>
    <cellStyle name="40% - Акцент3 151" xfId="8640"/>
    <cellStyle name="40% - Акцент3 152" xfId="8650"/>
    <cellStyle name="40% - Акцент3 153" xfId="8683"/>
    <cellStyle name="40% - Акцент3 154" xfId="8677"/>
    <cellStyle name="40% - Акцент3 155" xfId="8687"/>
    <cellStyle name="40% - Акцент3 156" xfId="8720"/>
    <cellStyle name="40% - Акцент3 157" xfId="8717"/>
    <cellStyle name="40% - Акцент3 158" xfId="8729"/>
    <cellStyle name="40% - Акцент3 159" xfId="8741"/>
    <cellStyle name="40% - Акцент3 16" xfId="716"/>
    <cellStyle name="40% - Акцент3 16 2" xfId="975"/>
    <cellStyle name="40% - Акцент3 16 2 2" xfId="2648"/>
    <cellStyle name="40% - Акцент3 16 2 2 2" xfId="4723"/>
    <cellStyle name="40% - Акцент3 16 2 3" xfId="1812"/>
    <cellStyle name="40% - Акцент3 16 2 3 2" xfId="6696"/>
    <cellStyle name="40% - Акцент3 16 2 4" xfId="3886"/>
    <cellStyle name="40% - Акцент3 16 3" xfId="1201"/>
    <cellStyle name="40% - Акцент3 16 3 2" xfId="2874"/>
    <cellStyle name="40% - Акцент3 16 3 2 2" xfId="4949"/>
    <cellStyle name="40% - Акцент3 16 3 3" xfId="2038"/>
    <cellStyle name="40% - Акцент3 16 3 3 2" xfId="6922"/>
    <cellStyle name="40% - Акцент3 16 3 4" xfId="4112"/>
    <cellStyle name="40% - Акцент3 16 4" xfId="2389"/>
    <cellStyle name="40% - Акцент3 16 4 2" xfId="4464"/>
    <cellStyle name="40% - Акцент3 16 5" xfId="1553"/>
    <cellStyle name="40% - Акцент3 16 5 2" xfId="6437"/>
    <cellStyle name="40% - Акцент3 16 6" xfId="3627"/>
    <cellStyle name="40% - Акцент3 160" xfId="8753"/>
    <cellStyle name="40% - Акцент3 161" xfId="8765"/>
    <cellStyle name="40% - Акцент3 162" xfId="8777"/>
    <cellStyle name="40% - Акцент3 163" xfId="8788"/>
    <cellStyle name="40% - Акцент3 164" xfId="8799"/>
    <cellStyle name="40% - Акцент3 165" xfId="8828"/>
    <cellStyle name="40% - Акцент3 166" xfId="8822"/>
    <cellStyle name="40% - Акцент3 167" xfId="8832"/>
    <cellStyle name="40% - Акцент3 168" xfId="8865"/>
    <cellStyle name="40% - Акцент3 169" xfId="8859"/>
    <cellStyle name="40% - Акцент3 17" xfId="729"/>
    <cellStyle name="40% - Акцент3 17 2" xfId="1202"/>
    <cellStyle name="40% - Акцент3 17 2 2" xfId="2875"/>
    <cellStyle name="40% - Акцент3 17 2 2 2" xfId="4950"/>
    <cellStyle name="40% - Акцент3 17 2 3" xfId="2039"/>
    <cellStyle name="40% - Акцент3 17 2 3 2" xfId="6923"/>
    <cellStyle name="40% - Акцент3 17 2 4" xfId="4113"/>
    <cellStyle name="40% - Акцент3 17 3" xfId="2402"/>
    <cellStyle name="40% - Акцент3 17 3 2" xfId="4477"/>
    <cellStyle name="40% - Акцент3 17 4" xfId="1566"/>
    <cellStyle name="40% - Акцент3 17 4 2" xfId="6450"/>
    <cellStyle name="40% - Акцент3 17 5" xfId="3640"/>
    <cellStyle name="40% - Акцент3 170" xfId="8869"/>
    <cellStyle name="40% - Акцент3 171" xfId="8901"/>
    <cellStyle name="40% - Акцент3 172" xfId="8899"/>
    <cellStyle name="40% - Акцент3 173" xfId="8909"/>
    <cellStyle name="40% - Акцент3 174" xfId="8940"/>
    <cellStyle name="40% - Акцент3 175" xfId="8934"/>
    <cellStyle name="40% - Акцент3 176" xfId="8945"/>
    <cellStyle name="40% - Акцент3 177" xfId="8941"/>
    <cellStyle name="40% - Акцент3 178" xfId="8968"/>
    <cellStyle name="40% - Акцент3 179" xfId="8984"/>
    <cellStyle name="40% - Акцент3 18" xfId="742"/>
    <cellStyle name="40% - Акцент3 18 2" xfId="2415"/>
    <cellStyle name="40% - Акцент3 18 2 2" xfId="4490"/>
    <cellStyle name="40% - Акцент3 18 3" xfId="1579"/>
    <cellStyle name="40% - Акцент3 18 3 2" xfId="6463"/>
    <cellStyle name="40% - Акцент3 18 4" xfId="3653"/>
    <cellStyle name="40% - Акцент3 180" xfId="9011"/>
    <cellStyle name="40% - Акцент3 181" xfId="9009"/>
    <cellStyle name="40% - Акцент3 182" xfId="9019"/>
    <cellStyle name="40% - Акцент3 183" xfId="9050"/>
    <cellStyle name="40% - Акцент3 184" xfId="9043"/>
    <cellStyle name="40% - Акцент3 185" xfId="9055"/>
    <cellStyle name="40% - Акцент3 186" xfId="9071"/>
    <cellStyle name="40% - Акцент3 187" xfId="9082"/>
    <cellStyle name="40% - Акцент3 188" xfId="9093"/>
    <cellStyle name="40% - Акцент3 189" xfId="9124"/>
    <cellStyle name="40% - Акцент3 19" xfId="755"/>
    <cellStyle name="40% - Акцент3 19 2" xfId="2428"/>
    <cellStyle name="40% - Акцент3 19 2 2" xfId="4503"/>
    <cellStyle name="40% - Акцент3 19 3" xfId="1592"/>
    <cellStyle name="40% - Акцент3 19 3 2" xfId="6476"/>
    <cellStyle name="40% - Акцент3 19 4" xfId="3666"/>
    <cellStyle name="40% - Акцент3 190" xfId="9117"/>
    <cellStyle name="40% - Акцент3 191" xfId="9129"/>
    <cellStyle name="40% - Акцент3 192" xfId="9145"/>
    <cellStyle name="40% - Акцент3 193" xfId="9172"/>
    <cellStyle name="40% - Акцент3 194" xfId="9141"/>
    <cellStyle name="40% - Акцент3 195" xfId="9181"/>
    <cellStyle name="40% - Акцент3 196" xfId="9193"/>
    <cellStyle name="40% - Акцент3 197" xfId="9189"/>
    <cellStyle name="40% - Акцент3 198" xfId="9212"/>
    <cellStyle name="40% - Акцент3 199" xfId="9227"/>
    <cellStyle name="40% - Акцент3 2" xfId="60"/>
    <cellStyle name="40% — акцент3 2" xfId="776"/>
    <cellStyle name="40% - Акцент3 2 10" xfId="2085"/>
    <cellStyle name="40% - Акцент3 2 10 2" xfId="4160"/>
    <cellStyle name="40% - Акцент3 2 11" xfId="2932"/>
    <cellStyle name="40% - Акцент3 2 11 2" xfId="5007"/>
    <cellStyle name="40% - Акцент3 2 12" xfId="1249"/>
    <cellStyle name="40% - Акцент3 2 12 2" xfId="6133"/>
    <cellStyle name="40% - Акцент3 2 13" xfId="3139"/>
    <cellStyle name="40% - Акцент3 2 14" xfId="3600"/>
    <cellStyle name="40% - Акцент3 2 15" xfId="5294"/>
    <cellStyle name="40% - Акцент3 2 16" xfId="5771"/>
    <cellStyle name="40% - Акцент3 2 2" xfId="365"/>
    <cellStyle name="40% — акцент3 2 2" xfId="2449"/>
    <cellStyle name="40% — акцент3 2 2 2" xfId="4524"/>
    <cellStyle name="40% - Акцент3 2 3" xfId="366"/>
    <cellStyle name="40% — акцент3 2 3" xfId="1613"/>
    <cellStyle name="40% — акцент3 2 3 2" xfId="6497"/>
    <cellStyle name="40% - Акцент3 2 4" xfId="367"/>
    <cellStyle name="40% — акцент3 2 4" xfId="3687"/>
    <cellStyle name="40% - Акцент3 2 5" xfId="368"/>
    <cellStyle name="40% — акцент3 2 5" xfId="5333"/>
    <cellStyle name="40% - Акцент3 2 6" xfId="369"/>
    <cellStyle name="40% — акцент3 2 6" xfId="5405"/>
    <cellStyle name="40% - Акцент3 2 7" xfId="793"/>
    <cellStyle name="40% — акцент3 2 7" xfId="5959"/>
    <cellStyle name="40% - Акцент3 2 7 2" xfId="2466"/>
    <cellStyle name="40% - Акцент3 2 7 2 2" xfId="4541"/>
    <cellStyle name="40% - Акцент3 2 7 3" xfId="1630"/>
    <cellStyle name="40% - Акцент3 2 7 3 2" xfId="6514"/>
    <cellStyle name="40% - Акцент3 2 7 4" xfId="3704"/>
    <cellStyle name="40% - Акцент3 2 8" xfId="987"/>
    <cellStyle name="40% - Акцент3 2 8 2" xfId="2660"/>
    <cellStyle name="40% - Акцент3 2 8 2 2" xfId="4735"/>
    <cellStyle name="40% - Акцент3 2 8 3" xfId="1824"/>
    <cellStyle name="40% - Акцент3 2 8 3 2" xfId="6708"/>
    <cellStyle name="40% - Акцент3 2 8 4" xfId="3898"/>
    <cellStyle name="40% - Акцент3 2 9" xfId="1013"/>
    <cellStyle name="40% - Акцент3 2 9 2" xfId="2686"/>
    <cellStyle name="40% - Акцент3 2 9 2 2" xfId="4761"/>
    <cellStyle name="40% - Акцент3 2 9 3" xfId="1850"/>
    <cellStyle name="40% - Акцент3 2 9 3 2" xfId="6734"/>
    <cellStyle name="40% - Акцент3 2 9 4" xfId="3924"/>
    <cellStyle name="40% - Акцент3 20" xfId="2894"/>
    <cellStyle name="40% - Акцент3 20 2" xfId="4969"/>
    <cellStyle name="40% - Акцент3 200" xfId="9238"/>
    <cellStyle name="40% - Акцент3 21" xfId="2906"/>
    <cellStyle name="40% - Акцент3 21 2" xfId="4981"/>
    <cellStyle name="40% - Акцент3 22" xfId="3101"/>
    <cellStyle name="40% - Акцент3 22 2" xfId="5176"/>
    <cellStyle name="40% - Акцент3 23" xfId="7432"/>
    <cellStyle name="40% - Акцент3 24" xfId="7433"/>
    <cellStyle name="40% - Акцент3 25" xfId="7434"/>
    <cellStyle name="40% - Акцент3 26" xfId="7435"/>
    <cellStyle name="40% - Акцент3 27" xfId="7436"/>
    <cellStyle name="40% - Акцент3 28" xfId="7437"/>
    <cellStyle name="40% - Акцент3 29" xfId="7438"/>
    <cellStyle name="40% - Акцент3 3" xfId="74"/>
    <cellStyle name="40% — акцент3 3" xfId="764"/>
    <cellStyle name="40% - Акцент3 3 10" xfId="5450"/>
    <cellStyle name="40% - Акцент3 3 11" xfId="5783"/>
    <cellStyle name="40% - Акцент3 3 2" xfId="370"/>
    <cellStyle name="40% — акцент3 3 2" xfId="2437"/>
    <cellStyle name="40% - Акцент3 3 2 2" xfId="2344"/>
    <cellStyle name="40% — акцент3 3 2 2" xfId="4512"/>
    <cellStyle name="40% - Акцент3 3 2 2 2" xfId="4419"/>
    <cellStyle name="40% - Акцент3 3 2 2 3" xfId="5559"/>
    <cellStyle name="40% - Акцент3 3 2 2 4" xfId="5632"/>
    <cellStyle name="40% - Акцент3 3 2 2 5" xfId="7014"/>
    <cellStyle name="40% - Акцент3 3 2 3" xfId="1508"/>
    <cellStyle name="40% — акцент3 3 2 3" xfId="5589"/>
    <cellStyle name="40% - Акцент3 3 2 3 2" xfId="6392"/>
    <cellStyle name="40% - Акцент3 3 2 4" xfId="3425"/>
    <cellStyle name="40% — акцент3 3 2 4" xfId="5604"/>
    <cellStyle name="40% - Акцент3 3 2 5" xfId="3372"/>
    <cellStyle name="40% — акцент3 3 2 5" xfId="7024"/>
    <cellStyle name="40% - Акцент3 3 2 6" xfId="5207"/>
    <cellStyle name="40% - Акцент3 3 2 7" xfId="5926"/>
    <cellStyle name="40% - Акцент3 3 3" xfId="806"/>
    <cellStyle name="40% — акцент3 3 3" xfId="1601"/>
    <cellStyle name="40% - Акцент3 3 3 2" xfId="2479"/>
    <cellStyle name="40% — акцент3 3 3 2" xfId="6485"/>
    <cellStyle name="40% - Акцент3 3 3 2 2" xfId="4554"/>
    <cellStyle name="40% - Акцент3 3 3 3" xfId="1643"/>
    <cellStyle name="40% - Акцент3 3 3 3 2" xfId="6527"/>
    <cellStyle name="40% - Акцент3 3 3 4" xfId="3717"/>
    <cellStyle name="40% - Акцент3 3 3 5" xfId="5352"/>
    <cellStyle name="40% - Акцент3 3 3 6" xfId="3495"/>
    <cellStyle name="40% - Акцент3 3 3 7" xfId="5975"/>
    <cellStyle name="40% - Акцент3 3 4" xfId="1026"/>
    <cellStyle name="40% — акцент3 3 4" xfId="3675"/>
    <cellStyle name="40% - Акцент3 3 4 2" xfId="2699"/>
    <cellStyle name="40% - Акцент3 3 4 2 2" xfId="4774"/>
    <cellStyle name="40% - Акцент3 3 4 3" xfId="1863"/>
    <cellStyle name="40% - Акцент3 3 4 3 2" xfId="6747"/>
    <cellStyle name="40% - Акцент3 3 4 4" xfId="3937"/>
    <cellStyle name="40% - Акцент3 3 4 5" xfId="5430"/>
    <cellStyle name="40% - Акцент3 3 4 6" xfId="5401"/>
    <cellStyle name="40% - Акцент3 3 4 7" xfId="6047"/>
    <cellStyle name="40% - Акцент3 3 5" xfId="2098"/>
    <cellStyle name="40% — акцент3 3 5" xfId="5322"/>
    <cellStyle name="40% - Акцент3 3 5 2" xfId="4173"/>
    <cellStyle name="40% - Акцент3 3 5 3" xfId="5683"/>
    <cellStyle name="40% - Акцент3 3 5 4" xfId="6967"/>
    <cellStyle name="40% - Акцент3 3 6" xfId="2945"/>
    <cellStyle name="40% — акцент3 3 6" xfId="5586"/>
    <cellStyle name="40% - Акцент3 3 6 2" xfId="5020"/>
    <cellStyle name="40% - Акцент3 3 6 3" xfId="7063"/>
    <cellStyle name="40% - Акцент3 3 7" xfId="1262"/>
    <cellStyle name="40% — акцент3 3 7" xfId="5948"/>
    <cellStyle name="40% - Акцент3 3 7 2" xfId="6146"/>
    <cellStyle name="40% - Акцент3 3 8" xfId="3152"/>
    <cellStyle name="40% - Акцент3 3 9" xfId="3586"/>
    <cellStyle name="40% - Акцент3 30" xfId="7439"/>
    <cellStyle name="40% - Акцент3 31" xfId="7440"/>
    <cellStyle name="40% - Акцент3 32" xfId="7441"/>
    <cellStyle name="40% - Акцент3 33" xfId="7442"/>
    <cellStyle name="40% - Акцент3 34" xfId="7443"/>
    <cellStyle name="40% - Акцент3 35" xfId="7444"/>
    <cellStyle name="40% - Акцент3 36" xfId="7445"/>
    <cellStyle name="40% - Акцент3 37" xfId="7446"/>
    <cellStyle name="40% - Акцент3 38" xfId="7447"/>
    <cellStyle name="40% - Акцент3 39" xfId="7448"/>
    <cellStyle name="40% - Акцент3 4" xfId="88"/>
    <cellStyle name="40% — акцент3 4" xfId="1000"/>
    <cellStyle name="40% - Акцент3 4 10" xfId="5277"/>
    <cellStyle name="40% - Акцент3 4 11" xfId="5795"/>
    <cellStyle name="40% - Акцент3 4 2" xfId="371"/>
    <cellStyle name="40% — акцент3 4 2" xfId="2673"/>
    <cellStyle name="40% - Акцент3 4 2 2" xfId="2345"/>
    <cellStyle name="40% — акцент3 4 2 2" xfId="4748"/>
    <cellStyle name="40% - Акцент3 4 2 2 2" xfId="4420"/>
    <cellStyle name="40% - Акцент3 4 2 2 3" xfId="5560"/>
    <cellStyle name="40% - Акцент3 4 2 2 4" xfId="5404"/>
    <cellStyle name="40% - Акцент3 4 2 2 5" xfId="7015"/>
    <cellStyle name="40% - Акцент3 4 2 3" xfId="1509"/>
    <cellStyle name="40% — акцент3 4 2 3" xfId="5643"/>
    <cellStyle name="40% - Акцент3 4 2 3 2" xfId="6393"/>
    <cellStyle name="40% - Акцент3 4 2 4" xfId="3426"/>
    <cellStyle name="40% — акцент3 4 2 4" xfId="5539"/>
    <cellStyle name="40% - Акцент3 4 2 5" xfId="3371"/>
    <cellStyle name="40% — акцент3 4 2 5" xfId="7039"/>
    <cellStyle name="40% - Акцент3 4 2 6" xfId="5206"/>
    <cellStyle name="40% - Акцент3 4 2 7" xfId="5927"/>
    <cellStyle name="40% - Акцент3 4 3" xfId="819"/>
    <cellStyle name="40% — акцент3 4 3" xfId="1837"/>
    <cellStyle name="40% - Акцент3 4 3 2" xfId="2492"/>
    <cellStyle name="40% — акцент3 4 3 2" xfId="6721"/>
    <cellStyle name="40% - Акцент3 4 3 2 2" xfId="4567"/>
    <cellStyle name="40% - Акцент3 4 3 3" xfId="1656"/>
    <cellStyle name="40% - Акцент3 4 3 3 2" xfId="6540"/>
    <cellStyle name="40% - Акцент3 4 3 4" xfId="3730"/>
    <cellStyle name="40% - Акцент3 4 3 5" xfId="5365"/>
    <cellStyle name="40% - Акцент3 4 3 6" xfId="5463"/>
    <cellStyle name="40% - Акцент3 4 3 7" xfId="5987"/>
    <cellStyle name="40% - Акцент3 4 4" xfId="1039"/>
    <cellStyle name="40% — акцент3 4 4" xfId="3911"/>
    <cellStyle name="40% - Акцент3 4 4 2" xfId="2712"/>
    <cellStyle name="40% - Акцент3 4 4 2 2" xfId="4787"/>
    <cellStyle name="40% - Акцент3 4 4 3" xfId="1876"/>
    <cellStyle name="40% - Акцент3 4 4 3 2" xfId="6760"/>
    <cellStyle name="40% - Акцент3 4 4 4" xfId="3950"/>
    <cellStyle name="40% - Акцент3 4 4 5" xfId="5443"/>
    <cellStyle name="40% - Акцент3 4 4 6" xfId="5624"/>
    <cellStyle name="40% - Акцент3 4 4 7" xfId="6059"/>
    <cellStyle name="40% - Акцент3 4 5" xfId="2111"/>
    <cellStyle name="40% — акцент3 4 5" xfId="5415"/>
    <cellStyle name="40% - Акцент3 4 5 2" xfId="4186"/>
    <cellStyle name="40% - Акцент3 4 5 3" xfId="5681"/>
    <cellStyle name="40% - Акцент3 4 5 4" xfId="6979"/>
    <cellStyle name="40% - Акцент3 4 6" xfId="2958"/>
    <cellStyle name="40% — акцент3 4 6" xfId="3408"/>
    <cellStyle name="40% - Акцент3 4 6 2" xfId="5033"/>
    <cellStyle name="40% - Акцент3 4 6 3" xfId="7075"/>
    <cellStyle name="40% - Акцент3 4 7" xfId="1275"/>
    <cellStyle name="40% — акцент3 4 7" xfId="6035"/>
    <cellStyle name="40% - Акцент3 4 7 2" xfId="6159"/>
    <cellStyle name="40% - Акцент3 4 8" xfId="3165"/>
    <cellStyle name="40% - Акцент3 4 9" xfId="3570"/>
    <cellStyle name="40% - Акцент3 40" xfId="7449"/>
    <cellStyle name="40% - Акцент3 41" xfId="7450"/>
    <cellStyle name="40% - Акцент3 42" xfId="7451"/>
    <cellStyle name="40% - Акцент3 43" xfId="7452"/>
    <cellStyle name="40% - Акцент3 44" xfId="7453"/>
    <cellStyle name="40% - Акцент3 45" xfId="7454"/>
    <cellStyle name="40% - Акцент3 46" xfId="7455"/>
    <cellStyle name="40% - Акцент3 47" xfId="7456"/>
    <cellStyle name="40% - Акцент3 48" xfId="7457"/>
    <cellStyle name="40% - Акцент3 49" xfId="7458"/>
    <cellStyle name="40% - Акцент3 5" xfId="102"/>
    <cellStyle name="40% — акцент3 5" xfId="1222"/>
    <cellStyle name="40% - Акцент3 5 10" xfId="5273"/>
    <cellStyle name="40% - Акцент3 5 11" xfId="5807"/>
    <cellStyle name="40% - Акцент3 5 2" xfId="372"/>
    <cellStyle name="40% — акцент3 5 2" xfId="2058"/>
    <cellStyle name="40% - Акцент3 5 2 2" xfId="2346"/>
    <cellStyle name="40% — акцент3 5 2 2" xfId="6942"/>
    <cellStyle name="40% - Акцент3 5 2 2 2" xfId="4421"/>
    <cellStyle name="40% - Акцент3 5 2 3" xfId="1510"/>
    <cellStyle name="40% - Акцент3 5 2 3 2" xfId="6394"/>
    <cellStyle name="40% - Акцент3 5 2 4" xfId="3427"/>
    <cellStyle name="40% - Акцент3 5 2 5" xfId="3370"/>
    <cellStyle name="40% - Акцент3 5 2 6" xfId="5205"/>
    <cellStyle name="40% - Акцент3 5 2 7" xfId="5928"/>
    <cellStyle name="40% - Акцент3 5 3" xfId="832"/>
    <cellStyle name="40% — акцент3 5 3" xfId="4133"/>
    <cellStyle name="40% - Акцент3 5 3 2" xfId="2505"/>
    <cellStyle name="40% - Акцент3 5 3 2 2" xfId="4580"/>
    <cellStyle name="40% - Акцент3 5 3 3" xfId="1669"/>
    <cellStyle name="40% - Акцент3 5 3 3 2" xfId="6553"/>
    <cellStyle name="40% - Акцент3 5 3 4" xfId="3743"/>
    <cellStyle name="40% - Акцент3 5 3 5" xfId="5378"/>
    <cellStyle name="40% - Акцент3 5 3 6" xfId="3356"/>
    <cellStyle name="40% - Акцент3 5 3 7" xfId="5999"/>
    <cellStyle name="40% - Акцент3 5 4" xfId="1052"/>
    <cellStyle name="40% — акцент3 5 4" xfId="5484"/>
    <cellStyle name="40% - Акцент3 5 4 2" xfId="2725"/>
    <cellStyle name="40% - Акцент3 5 4 2 2" xfId="4800"/>
    <cellStyle name="40% - Акцент3 5 4 3" xfId="1889"/>
    <cellStyle name="40% - Акцент3 5 4 3 2" xfId="6773"/>
    <cellStyle name="40% - Акцент3 5 4 4" xfId="3963"/>
    <cellStyle name="40% - Акцент3 5 4 5" xfId="5522"/>
    <cellStyle name="40% - Акцент3 5 4 6" xfId="6071"/>
    <cellStyle name="40% - Акцент3 5 5" xfId="2124"/>
    <cellStyle name="40% — акцент3 5 5" xfId="5719"/>
    <cellStyle name="40% - Акцент3 5 5 2" xfId="4199"/>
    <cellStyle name="40% - Акцент3 5 5 3" xfId="6991"/>
    <cellStyle name="40% - Акцент3 5 6" xfId="2971"/>
    <cellStyle name="40% — акцент3 5 6" xfId="6107"/>
    <cellStyle name="40% - Акцент3 5 6 2" xfId="5046"/>
    <cellStyle name="40% - Акцент3 5 7" xfId="1288"/>
    <cellStyle name="40% - Акцент3 5 7 2" xfId="6172"/>
    <cellStyle name="40% - Акцент3 5 8" xfId="3178"/>
    <cellStyle name="40% - Акцент3 5 9" xfId="3556"/>
    <cellStyle name="40% - Акцент3 50" xfId="7459"/>
    <cellStyle name="40% - Акцент3 51" xfId="7460"/>
    <cellStyle name="40% - Акцент3 52" xfId="7461"/>
    <cellStyle name="40% - Акцент3 53" xfId="7462"/>
    <cellStyle name="40% - Акцент3 54" xfId="7463"/>
    <cellStyle name="40% - Акцент3 55" xfId="7464"/>
    <cellStyle name="40% - Акцент3 56" xfId="7465"/>
    <cellStyle name="40% - Акцент3 57" xfId="7466"/>
    <cellStyle name="40% - Акцент3 58" xfId="7467"/>
    <cellStyle name="40% - Акцент3 59" xfId="7468"/>
    <cellStyle name="40% - Акцент3 6" xfId="116"/>
    <cellStyle name="40% — акцент3 6" xfId="2072"/>
    <cellStyle name="40% - Акцент3 6 10" xfId="5508"/>
    <cellStyle name="40% - Акцент3 6 11" xfId="5819"/>
    <cellStyle name="40% - Акцент3 6 2" xfId="373"/>
    <cellStyle name="40% — акцент3 6 2" xfId="4147"/>
    <cellStyle name="40% - Акцент3 6 2 2" xfId="2347"/>
    <cellStyle name="40% - Акцент3 6 2 2 2" xfId="4422"/>
    <cellStyle name="40% - Акцент3 6 2 3" xfId="1511"/>
    <cellStyle name="40% - Акцент3 6 2 3 2" xfId="6395"/>
    <cellStyle name="40% - Акцент3 6 2 4" xfId="3428"/>
    <cellStyle name="40% - Акцент3 6 2 5" xfId="3359"/>
    <cellStyle name="40% - Акцент3 6 2 6" xfId="5204"/>
    <cellStyle name="40% - Акцент3 6 2 7" xfId="5929"/>
    <cellStyle name="40% - Акцент3 6 3" xfId="845"/>
    <cellStyle name="40% — акцент3 6 3" xfId="5496"/>
    <cellStyle name="40% - Акцент3 6 3 2" xfId="2518"/>
    <cellStyle name="40% - Акцент3 6 3 2 2" xfId="4593"/>
    <cellStyle name="40% - Акцент3 6 3 3" xfId="1682"/>
    <cellStyle name="40% - Акцент3 6 3 3 2" xfId="6566"/>
    <cellStyle name="40% - Акцент3 6 3 4" xfId="3756"/>
    <cellStyle name="40% - Акцент3 6 3 5" xfId="5616"/>
    <cellStyle name="40% - Акцент3 6 3 6" xfId="6011"/>
    <cellStyle name="40% - Акцент3 6 4" xfId="1065"/>
    <cellStyle name="40% — акцент3 6 4" xfId="5741"/>
    <cellStyle name="40% - Акцент3 6 4 2" xfId="2738"/>
    <cellStyle name="40% - Акцент3 6 4 2 2" xfId="4813"/>
    <cellStyle name="40% - Акцент3 6 4 3" xfId="1902"/>
    <cellStyle name="40% - Акцент3 6 4 3 2" xfId="6786"/>
    <cellStyle name="40% - Акцент3 6 4 4" xfId="3976"/>
    <cellStyle name="40% - Акцент3 6 4 5" xfId="6083"/>
    <cellStyle name="40% - Акцент3 6 5" xfId="2137"/>
    <cellStyle name="40% — акцент3 6 5" xfId="6955"/>
    <cellStyle name="40% - Акцент3 6 5 2" xfId="4212"/>
    <cellStyle name="40% - Акцент3 6 6" xfId="2984"/>
    <cellStyle name="40% - Акцент3 6 6 2" xfId="5059"/>
    <cellStyle name="40% - Акцент3 6 7" xfId="1301"/>
    <cellStyle name="40% - Акцент3 6 7 2" xfId="6185"/>
    <cellStyle name="40% - Акцент3 6 8" xfId="3191"/>
    <cellStyle name="40% - Акцент3 6 9" xfId="3543"/>
    <cellStyle name="40% - Акцент3 60" xfId="7469"/>
    <cellStyle name="40% - Акцент3 61" xfId="7470"/>
    <cellStyle name="40% - Акцент3 62" xfId="7471"/>
    <cellStyle name="40% - Акцент3 63" xfId="7472"/>
    <cellStyle name="40% - Акцент3 64" xfId="7473"/>
    <cellStyle name="40% - Акцент3 65" xfId="7474"/>
    <cellStyle name="40% - Акцент3 66" xfId="7619"/>
    <cellStyle name="40% - Акцент3 67" xfId="7612"/>
    <cellStyle name="40% - Акцент3 68" xfId="7643"/>
    <cellStyle name="40% - Акцент3 69" xfId="7640"/>
    <cellStyle name="40% - Акцент3 7" xfId="130"/>
    <cellStyle name="40% — акцент3 7" xfId="2919"/>
    <cellStyle name="40% - Акцент3 7 10" xfId="5575"/>
    <cellStyle name="40% - Акцент3 7 11" xfId="5831"/>
    <cellStyle name="40% - Акцент3 7 2" xfId="374"/>
    <cellStyle name="40% — акцент3 7 2" xfId="4994"/>
    <cellStyle name="40% - Акцент3 7 2 2" xfId="2348"/>
    <cellStyle name="40% - Акцент3 7 2 2 2" xfId="4423"/>
    <cellStyle name="40% - Акцент3 7 2 3" xfId="1512"/>
    <cellStyle name="40% - Акцент3 7 2 3 2" xfId="6396"/>
    <cellStyle name="40% - Акцент3 7 2 4" xfId="3429"/>
    <cellStyle name="40% - Акцент3 7 2 5" xfId="3358"/>
    <cellStyle name="40% - Акцент3 7 2 6" xfId="5203"/>
    <cellStyle name="40% - Акцент3 7 2 7" xfId="5930"/>
    <cellStyle name="40% - Акцент3 7 3" xfId="858"/>
    <cellStyle name="40% — акцент3 7 3" xfId="5700"/>
    <cellStyle name="40% - Акцент3 7 3 2" xfId="2531"/>
    <cellStyle name="40% - Акцент3 7 3 2 2" xfId="4606"/>
    <cellStyle name="40% - Акцент3 7 3 3" xfId="1695"/>
    <cellStyle name="40% - Акцент3 7 3 3 2" xfId="6579"/>
    <cellStyle name="40% - Акцент3 7 3 4" xfId="3769"/>
    <cellStyle name="40% - Акцент3 7 3 5" xfId="5452"/>
    <cellStyle name="40% - Акцент3 7 3 6" xfId="6023"/>
    <cellStyle name="40% - Акцент3 7 4" xfId="1078"/>
    <cellStyle name="40% — акцент3 7 4" xfId="5747"/>
    <cellStyle name="40% - Акцент3 7 4 2" xfId="2751"/>
    <cellStyle name="40% - Акцент3 7 4 2 2" xfId="4826"/>
    <cellStyle name="40% - Акцент3 7 4 3" xfId="1915"/>
    <cellStyle name="40% - Акцент3 7 4 3 2" xfId="6799"/>
    <cellStyle name="40% - Акцент3 7 4 4" xfId="3989"/>
    <cellStyle name="40% - Акцент3 7 4 5" xfId="6095"/>
    <cellStyle name="40% - Акцент3 7 5" xfId="2150"/>
    <cellStyle name="40% — акцент3 7 5" xfId="7051"/>
    <cellStyle name="40% - Акцент3 7 5 2" xfId="4225"/>
    <cellStyle name="40% - Акцент3 7 6" xfId="2997"/>
    <cellStyle name="40% - Акцент3 7 6 2" xfId="5072"/>
    <cellStyle name="40% - Акцент3 7 7" xfId="1314"/>
    <cellStyle name="40% - Акцент3 7 7 2" xfId="6198"/>
    <cellStyle name="40% - Акцент3 7 8" xfId="3204"/>
    <cellStyle name="40% - Акцент3 7 9" xfId="3531"/>
    <cellStyle name="40% - Акцент3 70" xfId="7652"/>
    <cellStyle name="40% - Акцент3 71" xfId="7664"/>
    <cellStyle name="40% - Акцент3 72" xfId="7676"/>
    <cellStyle name="40% - Акцент3 73" xfId="7687"/>
    <cellStyle name="40% - Акцент3 74" xfId="7711"/>
    <cellStyle name="40% - Акцент3 75" xfId="7728"/>
    <cellStyle name="40% - Акцент3 76" xfId="7721"/>
    <cellStyle name="40% - Акцент3 77" xfId="7733"/>
    <cellStyle name="40% - Акцент3 78" xfId="7748"/>
    <cellStyle name="40% - Акцент3 79" xfId="7759"/>
    <cellStyle name="40% - Акцент3 8" xfId="145"/>
    <cellStyle name="40% — акцент3 8" xfId="1236"/>
    <cellStyle name="40% - Акцент3 8 10" xfId="5256"/>
    <cellStyle name="40% - Акцент3 8 11" xfId="5843"/>
    <cellStyle name="40% - Акцент3 8 2" xfId="375"/>
    <cellStyle name="40% — акцент3 8 2" xfId="6120"/>
    <cellStyle name="40% - Акцент3 8 2 2" xfId="2349"/>
    <cellStyle name="40% - Акцент3 8 2 2 2" xfId="4424"/>
    <cellStyle name="40% - Акцент3 8 2 3" xfId="1513"/>
    <cellStyle name="40% - Акцент3 8 2 3 2" xfId="6397"/>
    <cellStyle name="40% - Акцент3 8 2 4" xfId="3430"/>
    <cellStyle name="40% - Акцент3 8 3" xfId="872"/>
    <cellStyle name="40% - Акцент3 8 3 2" xfId="2545"/>
    <cellStyle name="40% - Акцент3 8 3 2 2" xfId="4620"/>
    <cellStyle name="40% - Акцент3 8 3 3" xfId="1709"/>
    <cellStyle name="40% - Акцент3 8 3 3 2" xfId="6593"/>
    <cellStyle name="40% - Акцент3 8 3 4" xfId="3783"/>
    <cellStyle name="40% - Акцент3 8 4" xfId="1092"/>
    <cellStyle name="40% - Акцент3 8 4 2" xfId="2765"/>
    <cellStyle name="40% - Акцент3 8 4 2 2" xfId="4840"/>
    <cellStyle name="40% - Акцент3 8 4 3" xfId="1929"/>
    <cellStyle name="40% - Акцент3 8 4 3 2" xfId="6813"/>
    <cellStyle name="40% - Акцент3 8 4 4" xfId="4003"/>
    <cellStyle name="40% - Акцент3 8 5" xfId="2164"/>
    <cellStyle name="40% - Акцент3 8 5 2" xfId="4239"/>
    <cellStyle name="40% - Акцент3 8 6" xfId="3011"/>
    <cellStyle name="40% - Акцент3 8 6 2" xfId="5086"/>
    <cellStyle name="40% - Акцент3 8 7" xfId="1328"/>
    <cellStyle name="40% - Акцент3 8 7 2" xfId="6212"/>
    <cellStyle name="40% - Акцент3 8 8" xfId="3218"/>
    <cellStyle name="40% - Акцент3 8 9" xfId="3519"/>
    <cellStyle name="40% - Акцент3 80" xfId="7789"/>
    <cellStyle name="40% - Акцент3 81" xfId="7782"/>
    <cellStyle name="40% - Акцент3 82" xfId="7793"/>
    <cellStyle name="40% - Акцент3 83" xfId="7808"/>
    <cellStyle name="40% - Акцент3 84" xfId="7838"/>
    <cellStyle name="40% - Акцент3 85" xfId="7831"/>
    <cellStyle name="40% - Акцент3 86" xfId="7842"/>
    <cellStyle name="40% - Акцент3 87" xfId="7857"/>
    <cellStyle name="40% - Акцент3 88" xfId="7887"/>
    <cellStyle name="40% - Акцент3 89" xfId="7880"/>
    <cellStyle name="40% - Акцент3 9" xfId="157"/>
    <cellStyle name="40% — акцент3 9" xfId="3121"/>
    <cellStyle name="40% - Акцент3 9 10" xfId="3592"/>
    <cellStyle name="40% - Акцент3 9 11" xfId="5855"/>
    <cellStyle name="40% - Акцент3 9 2" xfId="376"/>
    <cellStyle name="40% - Акцент3 9 2 2" xfId="2350"/>
    <cellStyle name="40% - Акцент3 9 2 2 2" xfId="4425"/>
    <cellStyle name="40% - Акцент3 9 2 3" xfId="1514"/>
    <cellStyle name="40% - Акцент3 9 2 3 2" xfId="6398"/>
    <cellStyle name="40% - Акцент3 9 2 4" xfId="3431"/>
    <cellStyle name="40% - Акцент3 9 3" xfId="884"/>
    <cellStyle name="40% - Акцент3 9 3 2" xfId="2557"/>
    <cellStyle name="40% - Акцент3 9 3 2 2" xfId="4632"/>
    <cellStyle name="40% - Акцент3 9 3 3" xfId="1721"/>
    <cellStyle name="40% - Акцент3 9 3 3 2" xfId="6605"/>
    <cellStyle name="40% - Акцент3 9 3 4" xfId="3795"/>
    <cellStyle name="40% - Акцент3 9 4" xfId="1104"/>
    <cellStyle name="40% - Акцент3 9 4 2" xfId="2777"/>
    <cellStyle name="40% - Акцент3 9 4 2 2" xfId="4852"/>
    <cellStyle name="40% - Акцент3 9 4 3" xfId="1941"/>
    <cellStyle name="40% - Акцент3 9 4 3 2" xfId="6825"/>
    <cellStyle name="40% - Акцент3 9 4 4" xfId="4015"/>
    <cellStyle name="40% - Акцент3 9 5" xfId="2176"/>
    <cellStyle name="40% - Акцент3 9 5 2" xfId="4251"/>
    <cellStyle name="40% - Акцент3 9 6" xfId="3023"/>
    <cellStyle name="40% - Акцент3 9 6 2" xfId="5098"/>
    <cellStyle name="40% - Акцент3 9 7" xfId="1340"/>
    <cellStyle name="40% - Акцент3 9 7 2" xfId="6224"/>
    <cellStyle name="40% - Акцент3 9 8" xfId="3230"/>
    <cellStyle name="40% - Акцент3 9 9" xfId="3507"/>
    <cellStyle name="40% - Акцент3 90" xfId="7891"/>
    <cellStyle name="40% - Акцент3 91" xfId="7906"/>
    <cellStyle name="40% - Акцент3 92" xfId="7936"/>
    <cellStyle name="40% - Акцент3 93" xfId="7929"/>
    <cellStyle name="40% - Акцент3 94" xfId="7940"/>
    <cellStyle name="40% - Акцент3 95" xfId="7955"/>
    <cellStyle name="40% - Акцент3 96" xfId="7984"/>
    <cellStyle name="40% - Акцент3 97" xfId="7978"/>
    <cellStyle name="40% - Акцент3 98" xfId="7988"/>
    <cellStyle name="40% - Акцент3 99" xfId="8022"/>
    <cellStyle name="40% — акцент4" xfId="32" builtinId="43" customBuiltin="1"/>
    <cellStyle name="40% - Акцент4 10" xfId="172"/>
    <cellStyle name="40% — акцент4 10" xfId="3613"/>
    <cellStyle name="40% - Акцент4 10 10" xfId="5869"/>
    <cellStyle name="40% - Акцент4 10 2" xfId="377"/>
    <cellStyle name="40% - Акцент4 10 2 2" xfId="2351"/>
    <cellStyle name="40% - Акцент4 10 2 2 2" xfId="4426"/>
    <cellStyle name="40% - Акцент4 10 2 3" xfId="1515"/>
    <cellStyle name="40% - Акцент4 10 2 3 2" xfId="6399"/>
    <cellStyle name="40% - Акцент4 10 2 4" xfId="3432"/>
    <cellStyle name="40% - Акцент4 10 3" xfId="899"/>
    <cellStyle name="40% - Акцент4 10 3 2" xfId="2572"/>
    <cellStyle name="40% - Акцент4 10 3 2 2" xfId="4647"/>
    <cellStyle name="40% - Акцент4 10 3 3" xfId="1736"/>
    <cellStyle name="40% - Акцент4 10 3 3 2" xfId="6620"/>
    <cellStyle name="40% - Акцент4 10 3 4" xfId="3810"/>
    <cellStyle name="40% - Акцент4 10 4" xfId="1119"/>
    <cellStyle name="40% - Акцент4 10 4 2" xfId="2792"/>
    <cellStyle name="40% - Акцент4 10 4 2 2" xfId="4867"/>
    <cellStyle name="40% - Акцент4 10 4 3" xfId="1956"/>
    <cellStyle name="40% - Акцент4 10 4 3 2" xfId="6840"/>
    <cellStyle name="40% - Акцент4 10 4 4" xfId="4030"/>
    <cellStyle name="40% - Акцент4 10 5" xfId="2191"/>
    <cellStyle name="40% - Акцент4 10 5 2" xfId="4266"/>
    <cellStyle name="40% - Акцент4 10 6" xfId="3038"/>
    <cellStyle name="40% - Акцент4 10 6 2" xfId="5113"/>
    <cellStyle name="40% - Акцент4 10 7" xfId="1355"/>
    <cellStyle name="40% - Акцент4 10 7 2" xfId="6239"/>
    <cellStyle name="40% - Акцент4 10 8" xfId="3245"/>
    <cellStyle name="40% - Акцент4 10 9" xfId="5233"/>
    <cellStyle name="40% - Акцент4 100" xfId="8037"/>
    <cellStyle name="40% - Акцент4 101" xfId="8048"/>
    <cellStyle name="40% - Акцент4 102" xfId="8056"/>
    <cellStyle name="40% - Акцент4 103" xfId="8073"/>
    <cellStyle name="40% - Акцент4 104" xfId="8085"/>
    <cellStyle name="40% - Акцент4 105" xfId="8093"/>
    <cellStyle name="40% - Акцент4 106" xfId="8111"/>
    <cellStyle name="40% - Акцент4 107" xfId="8123"/>
    <cellStyle name="40% - Акцент4 108" xfId="8134"/>
    <cellStyle name="40% - Акцент4 109" xfId="8142"/>
    <cellStyle name="40% - Акцент4 11" xfId="185"/>
    <cellStyle name="40% — акцент4 11" xfId="5457"/>
    <cellStyle name="40% - Акцент4 11 2" xfId="378"/>
    <cellStyle name="40% - Акцент4 11 2 2" xfId="2352"/>
    <cellStyle name="40% - Акцент4 11 2 2 2" xfId="4427"/>
    <cellStyle name="40% - Акцент4 11 2 3" xfId="1516"/>
    <cellStyle name="40% - Акцент4 11 2 3 2" xfId="6400"/>
    <cellStyle name="40% - Акцент4 11 2 4" xfId="3433"/>
    <cellStyle name="40% - Акцент4 11 3" xfId="912"/>
    <cellStyle name="40% - Акцент4 11 3 2" xfId="2585"/>
    <cellStyle name="40% - Акцент4 11 3 2 2" xfId="4660"/>
    <cellStyle name="40% - Акцент4 11 3 3" xfId="1749"/>
    <cellStyle name="40% - Акцент4 11 3 3 2" xfId="6633"/>
    <cellStyle name="40% - Акцент4 11 3 4" xfId="3823"/>
    <cellStyle name="40% - Акцент4 11 4" xfId="1132"/>
    <cellStyle name="40% - Акцент4 11 4 2" xfId="2805"/>
    <cellStyle name="40% - Акцент4 11 4 2 2" xfId="4880"/>
    <cellStyle name="40% - Акцент4 11 4 3" xfId="1969"/>
    <cellStyle name="40% - Акцент4 11 4 3 2" xfId="6853"/>
    <cellStyle name="40% - Акцент4 11 4 4" xfId="4043"/>
    <cellStyle name="40% - Акцент4 11 5" xfId="2204"/>
    <cellStyle name="40% - Акцент4 11 5 2" xfId="4279"/>
    <cellStyle name="40% - Акцент4 11 6" xfId="3051"/>
    <cellStyle name="40% - Акцент4 11 6 2" xfId="5126"/>
    <cellStyle name="40% - Акцент4 11 7" xfId="1368"/>
    <cellStyle name="40% - Акцент4 11 7 2" xfId="6252"/>
    <cellStyle name="40% - Акцент4 11 8" xfId="3258"/>
    <cellStyle name="40% - Акцент4 11 9" xfId="5881"/>
    <cellStyle name="40% - Акцент4 110" xfId="8161"/>
    <cellStyle name="40% - Акцент4 111" xfId="8173"/>
    <cellStyle name="40% - Акцент4 112" xfId="8185"/>
    <cellStyle name="40% - Акцент4 113" xfId="8196"/>
    <cellStyle name="40% - Акцент4 114" xfId="8207"/>
    <cellStyle name="40% - Акцент4 115" xfId="8215"/>
    <cellStyle name="40% - Акцент4 116" xfId="8232"/>
    <cellStyle name="40% - Акцент4 117" xfId="8244"/>
    <cellStyle name="40% - Акцент4 118" xfId="8252"/>
    <cellStyle name="40% - Акцент4 119" xfId="8271"/>
    <cellStyle name="40% - Акцент4 12" xfId="198"/>
    <cellStyle name="40% — акцент4 12" xfId="5761"/>
    <cellStyle name="40% - Акцент4 12 2" xfId="379"/>
    <cellStyle name="40% - Акцент4 12 2 2" xfId="2353"/>
    <cellStyle name="40% - Акцент4 12 2 2 2" xfId="4428"/>
    <cellStyle name="40% - Акцент4 12 2 3" xfId="1517"/>
    <cellStyle name="40% - Акцент4 12 2 3 2" xfId="6401"/>
    <cellStyle name="40% - Акцент4 12 2 4" xfId="3434"/>
    <cellStyle name="40% - Акцент4 12 3" xfId="925"/>
    <cellStyle name="40% - Акцент4 12 3 2" xfId="2598"/>
    <cellStyle name="40% - Акцент4 12 3 2 2" xfId="4673"/>
    <cellStyle name="40% - Акцент4 12 3 3" xfId="1762"/>
    <cellStyle name="40% - Акцент4 12 3 3 2" xfId="6646"/>
    <cellStyle name="40% - Акцент4 12 3 4" xfId="3836"/>
    <cellStyle name="40% - Акцент4 12 4" xfId="1145"/>
    <cellStyle name="40% - Акцент4 12 4 2" xfId="2818"/>
    <cellStyle name="40% - Акцент4 12 4 2 2" xfId="4893"/>
    <cellStyle name="40% - Акцент4 12 4 3" xfId="1982"/>
    <cellStyle name="40% - Акцент4 12 4 3 2" xfId="6866"/>
    <cellStyle name="40% - Акцент4 12 4 4" xfId="4056"/>
    <cellStyle name="40% - Акцент4 12 5" xfId="2217"/>
    <cellStyle name="40% - Акцент4 12 5 2" xfId="4292"/>
    <cellStyle name="40% - Акцент4 12 6" xfId="3064"/>
    <cellStyle name="40% - Акцент4 12 6 2" xfId="5139"/>
    <cellStyle name="40% - Акцент4 12 7" xfId="1381"/>
    <cellStyle name="40% - Акцент4 12 7 2" xfId="6265"/>
    <cellStyle name="40% - Акцент4 12 8" xfId="3271"/>
    <cellStyle name="40% - Акцент4 120" xfId="8283"/>
    <cellStyle name="40% - Акцент4 121" xfId="8294"/>
    <cellStyle name="40% - Акцент4 122" xfId="8306"/>
    <cellStyle name="40% - Акцент4 123" xfId="8317"/>
    <cellStyle name="40% - Акцент4 124" xfId="8325"/>
    <cellStyle name="40% - Акцент4 125" xfId="8342"/>
    <cellStyle name="40% - Акцент4 126" xfId="8354"/>
    <cellStyle name="40% - Акцент4 127" xfId="8362"/>
    <cellStyle name="40% - Акцент4 128" xfId="8379"/>
    <cellStyle name="40% - Акцент4 129" xfId="8391"/>
    <cellStyle name="40% - Акцент4 13" xfId="211"/>
    <cellStyle name="40% - Акцент4 13 2" xfId="938"/>
    <cellStyle name="40% - Акцент4 13 2 2" xfId="2611"/>
    <cellStyle name="40% - Акцент4 13 2 2 2" xfId="4686"/>
    <cellStyle name="40% - Акцент4 13 2 3" xfId="1775"/>
    <cellStyle name="40% - Акцент4 13 2 3 2" xfId="6659"/>
    <cellStyle name="40% - Акцент4 13 2 4" xfId="3849"/>
    <cellStyle name="40% - Акцент4 13 3" xfId="1158"/>
    <cellStyle name="40% - Акцент4 13 3 2" xfId="2831"/>
    <cellStyle name="40% - Акцент4 13 3 2 2" xfId="4906"/>
    <cellStyle name="40% - Акцент4 13 3 3" xfId="1995"/>
    <cellStyle name="40% - Акцент4 13 3 3 2" xfId="6879"/>
    <cellStyle name="40% - Акцент4 13 3 4" xfId="4069"/>
    <cellStyle name="40% - Акцент4 13 4" xfId="2230"/>
    <cellStyle name="40% - Акцент4 13 4 2" xfId="4305"/>
    <cellStyle name="40% - Акцент4 13 5" xfId="3077"/>
    <cellStyle name="40% - Акцент4 13 5 2" xfId="5152"/>
    <cellStyle name="40% - Акцент4 13 6" xfId="1394"/>
    <cellStyle name="40% - Акцент4 13 6 2" xfId="6278"/>
    <cellStyle name="40% - Акцент4 13 7" xfId="3284"/>
    <cellStyle name="40% - Акцент4 130" xfId="8399"/>
    <cellStyle name="40% - Акцент4 131" xfId="8416"/>
    <cellStyle name="40% - Акцент4 132" xfId="8428"/>
    <cellStyle name="40% - Акцент4 133" xfId="8436"/>
    <cellStyle name="40% - Акцент4 134" xfId="8453"/>
    <cellStyle name="40% - Акцент4 135" xfId="8465"/>
    <cellStyle name="40% - Акцент4 136" xfId="8473"/>
    <cellStyle name="40% - Акцент4 137" xfId="8491"/>
    <cellStyle name="40% - Акцент4 138" xfId="8502"/>
    <cellStyle name="40% - Акцент4 139" xfId="8513"/>
    <cellStyle name="40% - Акцент4 14" xfId="224"/>
    <cellStyle name="40% - Акцент4 14 2" xfId="951"/>
    <cellStyle name="40% - Акцент4 14 2 2" xfId="2624"/>
    <cellStyle name="40% - Акцент4 14 2 2 2" xfId="4699"/>
    <cellStyle name="40% - Акцент4 14 2 3" xfId="1788"/>
    <cellStyle name="40% - Акцент4 14 2 3 2" xfId="6672"/>
    <cellStyle name="40% - Акцент4 14 2 4" xfId="3862"/>
    <cellStyle name="40% - Акцент4 14 3" xfId="1171"/>
    <cellStyle name="40% - Акцент4 14 3 2" xfId="2844"/>
    <cellStyle name="40% - Акцент4 14 3 2 2" xfId="4919"/>
    <cellStyle name="40% - Акцент4 14 3 3" xfId="2008"/>
    <cellStyle name="40% - Акцент4 14 3 3 2" xfId="6892"/>
    <cellStyle name="40% - Акцент4 14 3 4" xfId="4082"/>
    <cellStyle name="40% - Акцент4 14 4" xfId="2243"/>
    <cellStyle name="40% - Акцент4 14 4 2" xfId="4318"/>
    <cellStyle name="40% - Акцент4 14 5" xfId="3090"/>
    <cellStyle name="40% - Акцент4 14 5 2" xfId="5165"/>
    <cellStyle name="40% - Акцент4 14 6" xfId="1407"/>
    <cellStyle name="40% - Акцент4 14 6 2" xfId="6291"/>
    <cellStyle name="40% - Акцент4 14 7" xfId="3297"/>
    <cellStyle name="40% - Акцент4 140" xfId="8521"/>
    <cellStyle name="40% - Акцент4 141" xfId="8538"/>
    <cellStyle name="40% - Акцент4 142" xfId="8550"/>
    <cellStyle name="40% - Акцент4 143" xfId="8558"/>
    <cellStyle name="40% - Акцент4 144" xfId="8575"/>
    <cellStyle name="40% - Акцент4 145" xfId="8587"/>
    <cellStyle name="40% - Акцент4 146" xfId="8595"/>
    <cellStyle name="40% - Акцент4 147" xfId="8612"/>
    <cellStyle name="40% - Акцент4 148" xfId="8624"/>
    <cellStyle name="40% - Акцент4 149" xfId="8632"/>
    <cellStyle name="40% - Акцент4 15" xfId="237"/>
    <cellStyle name="40% - Акцент4 15 2" xfId="964"/>
    <cellStyle name="40% - Акцент4 15 2 2" xfId="2637"/>
    <cellStyle name="40% - Акцент4 15 2 2 2" xfId="4712"/>
    <cellStyle name="40% - Акцент4 15 2 3" xfId="1801"/>
    <cellStyle name="40% - Акцент4 15 2 3 2" xfId="6685"/>
    <cellStyle name="40% - Акцент4 15 2 4" xfId="3875"/>
    <cellStyle name="40% - Акцент4 15 3" xfId="1203"/>
    <cellStyle name="40% - Акцент4 15 3 2" xfId="2876"/>
    <cellStyle name="40% - Акцент4 15 3 2 2" xfId="4951"/>
    <cellStyle name="40% - Акцент4 15 3 3" xfId="2040"/>
    <cellStyle name="40% - Акцент4 15 3 3 2" xfId="6924"/>
    <cellStyle name="40% - Акцент4 15 3 4" xfId="4114"/>
    <cellStyle name="40% - Акцент4 15 4" xfId="2256"/>
    <cellStyle name="40% - Акцент4 15 4 2" xfId="4331"/>
    <cellStyle name="40% - Акцент4 15 5" xfId="1420"/>
    <cellStyle name="40% - Акцент4 15 5 2" xfId="6304"/>
    <cellStyle name="40% - Акцент4 15 6" xfId="3310"/>
    <cellStyle name="40% - Акцент4 150" xfId="8649"/>
    <cellStyle name="40% - Акцент4 151" xfId="8661"/>
    <cellStyle name="40% - Акцент4 152" xfId="8669"/>
    <cellStyle name="40% - Акцент4 153" xfId="8686"/>
    <cellStyle name="40% - Акцент4 154" xfId="8698"/>
    <cellStyle name="40% - Акцент4 155" xfId="8706"/>
    <cellStyle name="40% - Акцент4 156" xfId="8724"/>
    <cellStyle name="40% - Акцент4 157" xfId="8736"/>
    <cellStyle name="40% - Акцент4 158" xfId="8748"/>
    <cellStyle name="40% - Акцент4 159" xfId="8760"/>
    <cellStyle name="40% - Акцент4 16" xfId="718"/>
    <cellStyle name="40% - Акцент4 16 2" xfId="977"/>
    <cellStyle name="40% - Акцент4 16 2 2" xfId="2650"/>
    <cellStyle name="40% - Акцент4 16 2 2 2" xfId="4725"/>
    <cellStyle name="40% - Акцент4 16 2 3" xfId="1814"/>
    <cellStyle name="40% - Акцент4 16 2 3 2" xfId="6698"/>
    <cellStyle name="40% - Акцент4 16 2 4" xfId="3888"/>
    <cellStyle name="40% - Акцент4 16 3" xfId="1204"/>
    <cellStyle name="40% - Акцент4 16 3 2" xfId="2877"/>
    <cellStyle name="40% - Акцент4 16 3 2 2" xfId="4952"/>
    <cellStyle name="40% - Акцент4 16 3 3" xfId="2041"/>
    <cellStyle name="40% - Акцент4 16 3 3 2" xfId="6925"/>
    <cellStyle name="40% - Акцент4 16 3 4" xfId="4115"/>
    <cellStyle name="40% - Акцент4 16 4" xfId="2391"/>
    <cellStyle name="40% - Акцент4 16 4 2" xfId="4466"/>
    <cellStyle name="40% - Акцент4 16 5" xfId="1555"/>
    <cellStyle name="40% - Акцент4 16 5 2" xfId="6439"/>
    <cellStyle name="40% - Акцент4 16 6" xfId="3629"/>
    <cellStyle name="40% - Акцент4 160" xfId="8772"/>
    <cellStyle name="40% - Акцент4 161" xfId="8784"/>
    <cellStyle name="40% - Акцент4 162" xfId="8795"/>
    <cellStyle name="40% - Акцент4 163" xfId="8806"/>
    <cellStyle name="40% - Акцент4 164" xfId="8814"/>
    <cellStyle name="40% - Акцент4 165" xfId="8831"/>
    <cellStyle name="40% - Акцент4 166" xfId="8843"/>
    <cellStyle name="40% - Акцент4 167" xfId="8851"/>
    <cellStyle name="40% - Акцент4 168" xfId="8868"/>
    <cellStyle name="40% - Акцент4 169" xfId="8880"/>
    <cellStyle name="40% - Акцент4 17" xfId="731"/>
    <cellStyle name="40% - Акцент4 17 2" xfId="1205"/>
    <cellStyle name="40% - Акцент4 17 2 2" xfId="2878"/>
    <cellStyle name="40% - Акцент4 17 2 2 2" xfId="4953"/>
    <cellStyle name="40% - Акцент4 17 2 3" xfId="2042"/>
    <cellStyle name="40% - Акцент4 17 2 3 2" xfId="6926"/>
    <cellStyle name="40% - Акцент4 17 2 4" xfId="4116"/>
    <cellStyle name="40% - Акцент4 17 3" xfId="2404"/>
    <cellStyle name="40% - Акцент4 17 3 2" xfId="4479"/>
    <cellStyle name="40% - Акцент4 17 4" xfId="1568"/>
    <cellStyle name="40% - Акцент4 17 4 2" xfId="6452"/>
    <cellStyle name="40% - Акцент4 17 5" xfId="3642"/>
    <cellStyle name="40% - Акцент4 170" xfId="8888"/>
    <cellStyle name="40% - Акцент4 171" xfId="8905"/>
    <cellStyle name="40% - Акцент4 172" xfId="8916"/>
    <cellStyle name="40% - Акцент4 173" xfId="8924"/>
    <cellStyle name="40% - Акцент4 174" xfId="8944"/>
    <cellStyle name="40% - Акцент4 175" xfId="8956"/>
    <cellStyle name="40% - Акцент4 176" xfId="8967"/>
    <cellStyle name="40% - Акцент4 177" xfId="8979"/>
    <cellStyle name="40% - Акцент4 178" xfId="8991"/>
    <cellStyle name="40% - Акцент4 179" xfId="9001"/>
    <cellStyle name="40% - Акцент4 18" xfId="744"/>
    <cellStyle name="40% - Акцент4 18 2" xfId="2417"/>
    <cellStyle name="40% - Акцент4 18 2 2" xfId="4492"/>
    <cellStyle name="40% - Акцент4 18 3" xfId="1581"/>
    <cellStyle name="40% - Акцент4 18 3 2" xfId="6465"/>
    <cellStyle name="40% - Акцент4 18 4" xfId="3655"/>
    <cellStyle name="40% - Акцент4 180" xfId="9015"/>
    <cellStyle name="40% - Акцент4 181" xfId="9026"/>
    <cellStyle name="40% - Акцент4 182" xfId="9034"/>
    <cellStyle name="40% - Акцент4 183" xfId="9054"/>
    <cellStyle name="40% - Акцент4 184" xfId="9066"/>
    <cellStyle name="40% - Акцент4 185" xfId="9078"/>
    <cellStyle name="40% - Акцент4 186" xfId="9089"/>
    <cellStyle name="40% - Акцент4 187" xfId="9100"/>
    <cellStyle name="40% - Акцент4 188" xfId="9108"/>
    <cellStyle name="40% - Акцент4 189" xfId="9128"/>
    <cellStyle name="40% - Акцент4 19" xfId="757"/>
    <cellStyle name="40% - Акцент4 19 2" xfId="2430"/>
    <cellStyle name="40% - Акцент4 19 2 2" xfId="4505"/>
    <cellStyle name="40% - Акцент4 19 3" xfId="1594"/>
    <cellStyle name="40% - Акцент4 19 3 2" xfId="6478"/>
    <cellStyle name="40% - Акцент4 19 4" xfId="3668"/>
    <cellStyle name="40% - Акцент4 190" xfId="9140"/>
    <cellStyle name="40% - Акцент4 191" xfId="9152"/>
    <cellStyle name="40% - Акцент4 192" xfId="9162"/>
    <cellStyle name="40% - Акцент4 193" xfId="9176"/>
    <cellStyle name="40% - Акцент4 194" xfId="9188"/>
    <cellStyle name="40% - Акцент4 195" xfId="9200"/>
    <cellStyle name="40% - Акцент4 196" xfId="9211"/>
    <cellStyle name="40% - Акцент4 197" xfId="9223"/>
    <cellStyle name="40% - Акцент4 198" xfId="9234"/>
    <cellStyle name="40% - Акцент4 199" xfId="9245"/>
    <cellStyle name="40% - Акцент4 2" xfId="62"/>
    <cellStyle name="40% — акцент4 2" xfId="778"/>
    <cellStyle name="40% - Акцент4 2 10" xfId="2087"/>
    <cellStyle name="40% - Акцент4 2 10 2" xfId="4162"/>
    <cellStyle name="40% - Акцент4 2 11" xfId="2934"/>
    <cellStyle name="40% - Акцент4 2 11 2" xfId="5009"/>
    <cellStyle name="40% - Акцент4 2 12" xfId="1251"/>
    <cellStyle name="40% - Акцент4 2 12 2" xfId="6135"/>
    <cellStyle name="40% - Акцент4 2 13" xfId="3141"/>
    <cellStyle name="40% - Акцент4 2 14" xfId="3598"/>
    <cellStyle name="40% - Акцент4 2 15" xfId="5292"/>
    <cellStyle name="40% - Акцент4 2 16" xfId="5773"/>
    <cellStyle name="40% - Акцент4 2 2" xfId="380"/>
    <cellStyle name="40% — акцент4 2 2" xfId="2451"/>
    <cellStyle name="40% — акцент4 2 2 2" xfId="4526"/>
    <cellStyle name="40% - Акцент4 2 3" xfId="381"/>
    <cellStyle name="40% — акцент4 2 3" xfId="1615"/>
    <cellStyle name="40% — акцент4 2 3 2" xfId="6499"/>
    <cellStyle name="40% - Акцент4 2 4" xfId="382"/>
    <cellStyle name="40% — акцент4 2 4" xfId="3689"/>
    <cellStyle name="40% - Акцент4 2 5" xfId="383"/>
    <cellStyle name="40% — акцент4 2 5" xfId="5335"/>
    <cellStyle name="40% - Акцент4 2 6" xfId="384"/>
    <cellStyle name="40% — акцент4 2 6" xfId="5535"/>
    <cellStyle name="40% - Акцент4 2 7" xfId="795"/>
    <cellStyle name="40% — акцент4 2 7" xfId="5961"/>
    <cellStyle name="40% - Акцент4 2 7 2" xfId="2468"/>
    <cellStyle name="40% - Акцент4 2 7 2 2" xfId="4543"/>
    <cellStyle name="40% - Акцент4 2 7 3" xfId="1632"/>
    <cellStyle name="40% - Акцент4 2 7 3 2" xfId="6516"/>
    <cellStyle name="40% - Акцент4 2 7 4" xfId="3706"/>
    <cellStyle name="40% - Акцент4 2 8" xfId="989"/>
    <cellStyle name="40% - Акцент4 2 8 2" xfId="2662"/>
    <cellStyle name="40% - Акцент4 2 8 2 2" xfId="4737"/>
    <cellStyle name="40% - Акцент4 2 8 3" xfId="1826"/>
    <cellStyle name="40% - Акцент4 2 8 3 2" xfId="6710"/>
    <cellStyle name="40% - Акцент4 2 8 4" xfId="3900"/>
    <cellStyle name="40% - Акцент4 2 9" xfId="1015"/>
    <cellStyle name="40% - Акцент4 2 9 2" xfId="2688"/>
    <cellStyle name="40% - Акцент4 2 9 2 2" xfId="4763"/>
    <cellStyle name="40% - Акцент4 2 9 3" xfId="1852"/>
    <cellStyle name="40% - Акцент4 2 9 3 2" xfId="6736"/>
    <cellStyle name="40% - Акцент4 2 9 4" xfId="3926"/>
    <cellStyle name="40% - Акцент4 20" xfId="2896"/>
    <cellStyle name="40% - Акцент4 20 2" xfId="4971"/>
    <cellStyle name="40% - Акцент4 200" xfId="9253"/>
    <cellStyle name="40% - Акцент4 21" xfId="2908"/>
    <cellStyle name="40% - Акцент4 21 2" xfId="4983"/>
    <cellStyle name="40% - Акцент4 22" xfId="3103"/>
    <cellStyle name="40% - Акцент4 22 2" xfId="5178"/>
    <cellStyle name="40% - Акцент4 23" xfId="7475"/>
    <cellStyle name="40% - Акцент4 24" xfId="7476"/>
    <cellStyle name="40% - Акцент4 25" xfId="7477"/>
    <cellStyle name="40% - Акцент4 26" xfId="7478"/>
    <cellStyle name="40% - Акцент4 27" xfId="7479"/>
    <cellStyle name="40% - Акцент4 28" xfId="7480"/>
    <cellStyle name="40% - Акцент4 29" xfId="7481"/>
    <cellStyle name="40% - Акцент4 3" xfId="76"/>
    <cellStyle name="40% — акцент4 3" xfId="766"/>
    <cellStyle name="40% - Акцент4 3 10" xfId="5372"/>
    <cellStyle name="40% - Акцент4 3 11" xfId="5785"/>
    <cellStyle name="40% - Акцент4 3 2" xfId="385"/>
    <cellStyle name="40% — акцент4 3 2" xfId="2439"/>
    <cellStyle name="40% - Акцент4 3 2 2" xfId="2354"/>
    <cellStyle name="40% — акцент4 3 2 2" xfId="4514"/>
    <cellStyle name="40% - Акцент4 3 2 2 2" xfId="4429"/>
    <cellStyle name="40% - Акцент4 3 2 2 3" xfId="5567"/>
    <cellStyle name="40% - Акцент4 3 2 2 4" xfId="5530"/>
    <cellStyle name="40% - Акцент4 3 2 2 5" xfId="7016"/>
    <cellStyle name="40% - Акцент4 3 2 3" xfId="1518"/>
    <cellStyle name="40% — акцент4 3 2 3" xfId="5591"/>
    <cellStyle name="40% - Акцент4 3 2 3 2" xfId="6402"/>
    <cellStyle name="40% - Акцент4 3 2 4" xfId="3437"/>
    <cellStyle name="40% — акцент4 3 2 4" xfId="5693"/>
    <cellStyle name="40% - Акцент4 3 2 5" xfId="3332"/>
    <cellStyle name="40% — акцент4 3 2 5" xfId="7026"/>
    <cellStyle name="40% - Акцент4 3 2 6" xfId="3563"/>
    <cellStyle name="40% - Акцент4 3 2 7" xfId="5931"/>
    <cellStyle name="40% - Акцент4 3 3" xfId="808"/>
    <cellStyle name="40% — акцент4 3 3" xfId="1603"/>
    <cellStyle name="40% - Акцент4 3 3 2" xfId="2481"/>
    <cellStyle name="40% — акцент4 3 3 2" xfId="6487"/>
    <cellStyle name="40% - Акцент4 3 3 2 2" xfId="4556"/>
    <cellStyle name="40% - Акцент4 3 3 3" xfId="1645"/>
    <cellStyle name="40% - Акцент4 3 3 3 2" xfId="6529"/>
    <cellStyle name="40% - Акцент4 3 3 4" xfId="3719"/>
    <cellStyle name="40% - Акцент4 3 3 5" xfId="5354"/>
    <cellStyle name="40% - Акцент4 3 3 6" xfId="5523"/>
    <cellStyle name="40% - Акцент4 3 3 7" xfId="5977"/>
    <cellStyle name="40% - Акцент4 3 4" xfId="1028"/>
    <cellStyle name="40% — акцент4 3 4" xfId="3677"/>
    <cellStyle name="40% - Акцент4 3 4 2" xfId="2701"/>
    <cellStyle name="40% - Акцент4 3 4 2 2" xfId="4776"/>
    <cellStyle name="40% - Акцент4 3 4 3" xfId="1865"/>
    <cellStyle name="40% - Акцент4 3 4 3 2" xfId="6749"/>
    <cellStyle name="40% - Акцент4 3 4 4" xfId="3939"/>
    <cellStyle name="40% - Акцент4 3 4 5" xfId="5432"/>
    <cellStyle name="40% - Акцент4 3 4 6" xfId="5736"/>
    <cellStyle name="40% - Акцент4 3 4 7" xfId="6049"/>
    <cellStyle name="40% - Акцент4 3 5" xfId="2100"/>
    <cellStyle name="40% — акцент4 3 5" xfId="5324"/>
    <cellStyle name="40% - Акцент4 3 5 2" xfId="4175"/>
    <cellStyle name="40% - Акцент4 3 5 3" xfId="5634"/>
    <cellStyle name="40% - Акцент4 3 5 4" xfId="6969"/>
    <cellStyle name="40% - Акцент4 3 6" xfId="2947"/>
    <cellStyle name="40% — акцент4 3 6" xfId="5584"/>
    <cellStyle name="40% - Акцент4 3 6 2" xfId="5022"/>
    <cellStyle name="40% - Акцент4 3 6 3" xfId="7065"/>
    <cellStyle name="40% - Акцент4 3 7" xfId="1264"/>
    <cellStyle name="40% — акцент4 3 7" xfId="5950"/>
    <cellStyle name="40% - Акцент4 3 7 2" xfId="6148"/>
    <cellStyle name="40% - Акцент4 3 8" xfId="3154"/>
    <cellStyle name="40% - Акцент4 3 9" xfId="3584"/>
    <cellStyle name="40% - Акцент4 30" xfId="7482"/>
    <cellStyle name="40% - Акцент4 31" xfId="7483"/>
    <cellStyle name="40% - Акцент4 32" xfId="7484"/>
    <cellStyle name="40% - Акцент4 33" xfId="7485"/>
    <cellStyle name="40% - Акцент4 34" xfId="7486"/>
    <cellStyle name="40% - Акцент4 35" xfId="7487"/>
    <cellStyle name="40% - Акцент4 36" xfId="7488"/>
    <cellStyle name="40% - Акцент4 37" xfId="7489"/>
    <cellStyle name="40% - Акцент4 38" xfId="7490"/>
    <cellStyle name="40% - Акцент4 39" xfId="7491"/>
    <cellStyle name="40% - Акцент4 4" xfId="90"/>
    <cellStyle name="40% — акцент4 4" xfId="1002"/>
    <cellStyle name="40% - Акцент4 4 10" xfId="5275"/>
    <cellStyle name="40% - Акцент4 4 11" xfId="5797"/>
    <cellStyle name="40% - Акцент4 4 2" xfId="386"/>
    <cellStyle name="40% — акцент4 4 2" xfId="2675"/>
    <cellStyle name="40% - Акцент4 4 2 2" xfId="2355"/>
    <cellStyle name="40% — акцент4 4 2 2" xfId="4750"/>
    <cellStyle name="40% - Акцент4 4 2 2 2" xfId="4430"/>
    <cellStyle name="40% - Акцент4 4 2 2 3" xfId="5568"/>
    <cellStyle name="40% - Акцент4 4 2 2 4" xfId="5679"/>
    <cellStyle name="40% - Акцент4 4 2 2 5" xfId="7017"/>
    <cellStyle name="40% - Акцент4 4 2 3" xfId="1519"/>
    <cellStyle name="40% — акцент4 4 2 3" xfId="5645"/>
    <cellStyle name="40% - Акцент4 4 2 3 2" xfId="6403"/>
    <cellStyle name="40% - Акцент4 4 2 4" xfId="3438"/>
    <cellStyle name="40% — акцент4 4 2 4" xfId="5509"/>
    <cellStyle name="40% - Акцент4 4 2 5" xfId="3331"/>
    <cellStyle name="40% — акцент4 4 2 5" xfId="7041"/>
    <cellStyle name="40% - Акцент4 4 2 6" xfId="3577"/>
    <cellStyle name="40% - Акцент4 4 2 7" xfId="5932"/>
    <cellStyle name="40% - Акцент4 4 3" xfId="821"/>
    <cellStyle name="40% — акцент4 4 3" xfId="1839"/>
    <cellStyle name="40% - Акцент4 4 3 2" xfId="2494"/>
    <cellStyle name="40% — акцент4 4 3 2" xfId="6723"/>
    <cellStyle name="40% - Акцент4 4 3 2 2" xfId="4569"/>
    <cellStyle name="40% - Акцент4 4 3 3" xfId="1658"/>
    <cellStyle name="40% - Акцент4 4 3 3 2" xfId="6542"/>
    <cellStyle name="40% - Акцент4 4 3 4" xfId="3732"/>
    <cellStyle name="40% - Акцент4 4 3 5" xfId="5367"/>
    <cellStyle name="40% - Акцент4 4 3 6" xfId="5393"/>
    <cellStyle name="40% - Акцент4 4 3 7" xfId="5989"/>
    <cellStyle name="40% - Акцент4 4 4" xfId="1041"/>
    <cellStyle name="40% — акцент4 4 4" xfId="3913"/>
    <cellStyle name="40% - Акцент4 4 4 2" xfId="2714"/>
    <cellStyle name="40% - Акцент4 4 4 2 2" xfId="4789"/>
    <cellStyle name="40% - Акцент4 4 4 3" xfId="1878"/>
    <cellStyle name="40% - Акцент4 4 4 3 2" xfId="6762"/>
    <cellStyle name="40% - Акцент4 4 4 4" xfId="3952"/>
    <cellStyle name="40% - Акцент4 4 4 5" xfId="5445"/>
    <cellStyle name="40% - Акцент4 4 4 6" xfId="3493"/>
    <cellStyle name="40% - Акцент4 4 4 7" xfId="6061"/>
    <cellStyle name="40% - Акцент4 4 5" xfId="2113"/>
    <cellStyle name="40% — акцент4 4 5" xfId="5417"/>
    <cellStyle name="40% - Акцент4 4 5 2" xfId="4188"/>
    <cellStyle name="40% - Акцент4 4 5 3" xfId="5627"/>
    <cellStyle name="40% - Акцент4 4 5 4" xfId="6981"/>
    <cellStyle name="40% - Акцент4 4 6" xfId="2960"/>
    <cellStyle name="40% — акцент4 4 6" xfId="3420"/>
    <cellStyle name="40% - Акцент4 4 6 2" xfId="5035"/>
    <cellStyle name="40% - Акцент4 4 6 3" xfId="7077"/>
    <cellStyle name="40% - Акцент4 4 7" xfId="1277"/>
    <cellStyle name="40% — акцент4 4 7" xfId="6037"/>
    <cellStyle name="40% - Акцент4 4 7 2" xfId="6161"/>
    <cellStyle name="40% - Акцент4 4 8" xfId="3167"/>
    <cellStyle name="40% - Акцент4 4 9" xfId="3568"/>
    <cellStyle name="40% - Акцент4 40" xfId="7492"/>
    <cellStyle name="40% - Акцент4 41" xfId="7493"/>
    <cellStyle name="40% - Акцент4 42" xfId="7494"/>
    <cellStyle name="40% - Акцент4 43" xfId="7495"/>
    <cellStyle name="40% - Акцент4 44" xfId="7496"/>
    <cellStyle name="40% - Акцент4 45" xfId="7497"/>
    <cellStyle name="40% - Акцент4 46" xfId="7498"/>
    <cellStyle name="40% - Акцент4 47" xfId="7499"/>
    <cellStyle name="40% - Акцент4 48" xfId="7500"/>
    <cellStyle name="40% - Акцент4 49" xfId="7501"/>
    <cellStyle name="40% - Акцент4 5" xfId="104"/>
    <cellStyle name="40% — акцент4 5" xfId="1224"/>
    <cellStyle name="40% - Акцент4 5 10" xfId="5271"/>
    <cellStyle name="40% - Акцент4 5 11" xfId="5809"/>
    <cellStyle name="40% - Акцент4 5 2" xfId="387"/>
    <cellStyle name="40% — акцент4 5 2" xfId="2060"/>
    <cellStyle name="40% - Акцент4 5 2 2" xfId="2356"/>
    <cellStyle name="40% — акцент4 5 2 2" xfId="6944"/>
    <cellStyle name="40% - Акцент4 5 2 2 2" xfId="4431"/>
    <cellStyle name="40% - Акцент4 5 2 3" xfId="1520"/>
    <cellStyle name="40% - Акцент4 5 2 3 2" xfId="6404"/>
    <cellStyle name="40% - Акцент4 5 2 4" xfId="3439"/>
    <cellStyle name="40% - Акцент4 5 2 5" xfId="3330"/>
    <cellStyle name="40% - Акцент4 5 2 6" xfId="3593"/>
    <cellStyle name="40% - Акцент4 5 2 7" xfId="5933"/>
    <cellStyle name="40% - Акцент4 5 3" xfId="834"/>
    <cellStyle name="40% — акцент4 5 3" xfId="4135"/>
    <cellStyle name="40% - Акцент4 5 3 2" xfId="2507"/>
    <cellStyle name="40% - Акцент4 5 3 2 2" xfId="4582"/>
    <cellStyle name="40% - Акцент4 5 3 3" xfId="1671"/>
    <cellStyle name="40% - Акцент4 5 3 3 2" xfId="6555"/>
    <cellStyle name="40% - Акцент4 5 3 4" xfId="3745"/>
    <cellStyle name="40% - Акцент4 5 3 5" xfId="5380"/>
    <cellStyle name="40% - Акцент4 5 3 6" xfId="5518"/>
    <cellStyle name="40% - Акцент4 5 3 7" xfId="6001"/>
    <cellStyle name="40% - Акцент4 5 4" xfId="1054"/>
    <cellStyle name="40% — акцент4 5 4" xfId="5486"/>
    <cellStyle name="40% - Акцент4 5 4 2" xfId="2727"/>
    <cellStyle name="40% - Акцент4 5 4 2 2" xfId="4802"/>
    <cellStyle name="40% - Акцент4 5 4 3" xfId="1891"/>
    <cellStyle name="40% - Акцент4 5 4 3 2" xfId="6775"/>
    <cellStyle name="40% - Акцент4 5 4 4" xfId="3965"/>
    <cellStyle name="40% - Акцент4 5 4 5" xfId="5464"/>
    <cellStyle name="40% - Акцент4 5 4 6" xfId="6073"/>
    <cellStyle name="40% - Акцент4 5 5" xfId="2126"/>
    <cellStyle name="40% — акцент4 5 5" xfId="5662"/>
    <cellStyle name="40% - Акцент4 5 5 2" xfId="4201"/>
    <cellStyle name="40% - Акцент4 5 5 3" xfId="6993"/>
    <cellStyle name="40% - Акцент4 5 6" xfId="2973"/>
    <cellStyle name="40% — акцент4 5 6" xfId="6109"/>
    <cellStyle name="40% - Акцент4 5 6 2" xfId="5048"/>
    <cellStyle name="40% - Акцент4 5 7" xfId="1290"/>
    <cellStyle name="40% - Акцент4 5 7 2" xfId="6174"/>
    <cellStyle name="40% - Акцент4 5 8" xfId="3180"/>
    <cellStyle name="40% - Акцент4 5 9" xfId="3554"/>
    <cellStyle name="40% - Акцент4 50" xfId="7502"/>
    <cellStyle name="40% - Акцент4 51" xfId="7503"/>
    <cellStyle name="40% - Акцент4 52" xfId="7504"/>
    <cellStyle name="40% - Акцент4 53" xfId="7505"/>
    <cellStyle name="40% - Акцент4 54" xfId="7506"/>
    <cellStyle name="40% - Акцент4 55" xfId="7507"/>
    <cellStyle name="40% - Акцент4 56" xfId="7508"/>
    <cellStyle name="40% - Акцент4 57" xfId="7509"/>
    <cellStyle name="40% - Акцент4 58" xfId="7510"/>
    <cellStyle name="40% - Акцент4 59" xfId="7511"/>
    <cellStyle name="40% - Акцент4 6" xfId="118"/>
    <cellStyle name="40% — акцент4 6" xfId="2074"/>
    <cellStyle name="40% - Акцент4 6 10" xfId="5691"/>
    <cellStyle name="40% - Акцент4 6 11" xfId="5821"/>
    <cellStyle name="40% - Акцент4 6 2" xfId="388"/>
    <cellStyle name="40% — акцент4 6 2" xfId="4149"/>
    <cellStyle name="40% - Акцент4 6 2 2" xfId="2357"/>
    <cellStyle name="40% - Акцент4 6 2 2 2" xfId="4432"/>
    <cellStyle name="40% - Акцент4 6 2 3" xfId="1521"/>
    <cellStyle name="40% - Акцент4 6 2 3 2" xfId="6405"/>
    <cellStyle name="40% - Акцент4 6 2 4" xfId="3440"/>
    <cellStyle name="40% - Акцент4 6 2 5" xfId="3319"/>
    <cellStyle name="40% - Акцент4 6 2 6" xfId="3606"/>
    <cellStyle name="40% - Акцент4 6 2 7" xfId="5934"/>
    <cellStyle name="40% - Акцент4 6 3" xfId="847"/>
    <cellStyle name="40% — акцент4 6 3" xfId="5498"/>
    <cellStyle name="40% - Акцент4 6 3 2" xfId="2520"/>
    <cellStyle name="40% - Акцент4 6 3 2 2" xfId="4595"/>
    <cellStyle name="40% - Акцент4 6 3 3" xfId="1684"/>
    <cellStyle name="40% - Акцент4 6 3 3 2" xfId="6568"/>
    <cellStyle name="40% - Акцент4 6 3 4" xfId="3758"/>
    <cellStyle name="40% - Акцент4 6 3 5" xfId="5563"/>
    <cellStyle name="40% - Акцент4 6 3 6" xfId="6013"/>
    <cellStyle name="40% - Акцент4 6 4" xfId="1067"/>
    <cellStyle name="40% — акцент4 6 4" xfId="5692"/>
    <cellStyle name="40% - Акцент4 6 4 2" xfId="2740"/>
    <cellStyle name="40% - Акцент4 6 4 2 2" xfId="4815"/>
    <cellStyle name="40% - Акцент4 6 4 3" xfId="1904"/>
    <cellStyle name="40% - Акцент4 6 4 3 2" xfId="6788"/>
    <cellStyle name="40% - Акцент4 6 4 4" xfId="3978"/>
    <cellStyle name="40% - Акцент4 6 4 5" xfId="6085"/>
    <cellStyle name="40% - Акцент4 6 5" xfId="2139"/>
    <cellStyle name="40% — акцент4 6 5" xfId="6957"/>
    <cellStyle name="40% - Акцент4 6 5 2" xfId="4214"/>
    <cellStyle name="40% - Акцент4 6 6" xfId="2986"/>
    <cellStyle name="40% - Акцент4 6 6 2" xfId="5061"/>
    <cellStyle name="40% - Акцент4 6 7" xfId="1303"/>
    <cellStyle name="40% - Акцент4 6 7 2" xfId="6187"/>
    <cellStyle name="40% - Акцент4 6 8" xfId="3193"/>
    <cellStyle name="40% - Акцент4 6 9" xfId="3541"/>
    <cellStyle name="40% - Акцент4 60" xfId="7512"/>
    <cellStyle name="40% - Акцент4 61" xfId="7513"/>
    <cellStyle name="40% - Акцент4 62" xfId="7514"/>
    <cellStyle name="40% - Акцент4 63" xfId="7515"/>
    <cellStyle name="40% - Акцент4 64" xfId="7516"/>
    <cellStyle name="40% - Акцент4 65" xfId="7517"/>
    <cellStyle name="40% - Акцент4 66" xfId="7622"/>
    <cellStyle name="40% - Акцент4 67" xfId="7632"/>
    <cellStyle name="40% - Акцент4 68" xfId="7647"/>
    <cellStyle name="40% - Акцент4 69" xfId="7659"/>
    <cellStyle name="40% - Акцент4 7" xfId="132"/>
    <cellStyle name="40% — акцент4 7" xfId="2921"/>
    <cellStyle name="40% - Акцент4 7 10" xfId="5574"/>
    <cellStyle name="40% - Акцент4 7 11" xfId="5833"/>
    <cellStyle name="40% - Акцент4 7 2" xfId="389"/>
    <cellStyle name="40% — акцент4 7 2" xfId="4996"/>
    <cellStyle name="40% - Акцент4 7 2 2" xfId="2358"/>
    <cellStyle name="40% - Акцент4 7 2 2 2" xfId="4433"/>
    <cellStyle name="40% - Акцент4 7 2 3" xfId="1522"/>
    <cellStyle name="40% - Акцент4 7 2 3 2" xfId="6406"/>
    <cellStyle name="40% - Акцент4 7 2 4" xfId="3441"/>
    <cellStyle name="40% - Акцент4 7 2 5" xfId="3318"/>
    <cellStyle name="40% - Акцент4 7 2 6" xfId="5202"/>
    <cellStyle name="40% - Акцент4 7 2 7" xfId="5935"/>
    <cellStyle name="40% - Акцент4 7 3" xfId="860"/>
    <cellStyle name="40% — акцент4 7 3" xfId="5702"/>
    <cellStyle name="40% - Акцент4 7 3 2" xfId="2533"/>
    <cellStyle name="40% - Акцент4 7 3 2 2" xfId="4608"/>
    <cellStyle name="40% - Акцент4 7 3 3" xfId="1697"/>
    <cellStyle name="40% - Акцент4 7 3 3 2" xfId="6581"/>
    <cellStyle name="40% - Акцент4 7 3 4" xfId="3771"/>
    <cellStyle name="40% - Акцент4 7 3 5" xfId="5561"/>
    <cellStyle name="40% - Акцент4 7 3 6" xfId="6025"/>
    <cellStyle name="40% - Акцент4 7 4" xfId="1080"/>
    <cellStyle name="40% — акцент4 7 4" xfId="5749"/>
    <cellStyle name="40% - Акцент4 7 4 2" xfId="2753"/>
    <cellStyle name="40% - Акцент4 7 4 2 2" xfId="4828"/>
    <cellStyle name="40% - Акцент4 7 4 3" xfId="1917"/>
    <cellStyle name="40% - Акцент4 7 4 3 2" xfId="6801"/>
    <cellStyle name="40% - Акцент4 7 4 4" xfId="3991"/>
    <cellStyle name="40% - Акцент4 7 4 5" xfId="6097"/>
    <cellStyle name="40% - Акцент4 7 5" xfId="2152"/>
    <cellStyle name="40% — акцент4 7 5" xfId="7053"/>
    <cellStyle name="40% - Акцент4 7 5 2" xfId="4227"/>
    <cellStyle name="40% - Акцент4 7 6" xfId="2999"/>
    <cellStyle name="40% - Акцент4 7 6 2" xfId="5074"/>
    <cellStyle name="40% - Акцент4 7 7" xfId="1316"/>
    <cellStyle name="40% - Акцент4 7 7 2" xfId="6200"/>
    <cellStyle name="40% - Акцент4 7 8" xfId="3206"/>
    <cellStyle name="40% - Акцент4 7 9" xfId="3529"/>
    <cellStyle name="40% - Акцент4 70" xfId="7671"/>
    <cellStyle name="40% - Акцент4 71" xfId="7683"/>
    <cellStyle name="40% - Акцент4 72" xfId="7694"/>
    <cellStyle name="40% - Акцент4 73" xfId="7704"/>
    <cellStyle name="40% - Акцент4 74" xfId="7713"/>
    <cellStyle name="40% - Акцент4 75" xfId="7732"/>
    <cellStyle name="40% - Акцент4 76" xfId="7744"/>
    <cellStyle name="40% - Акцент4 77" xfId="7755"/>
    <cellStyle name="40% - Акцент4 78" xfId="7766"/>
    <cellStyle name="40% - Акцент4 79" xfId="7774"/>
    <cellStyle name="40% - Акцент4 8" xfId="147"/>
    <cellStyle name="40% — акцент4 8" xfId="1238"/>
    <cellStyle name="40% - Акцент4 8 10" xfId="5254"/>
    <cellStyle name="40% - Акцент4 8 11" xfId="5845"/>
    <cellStyle name="40% - Акцент4 8 2" xfId="390"/>
    <cellStyle name="40% — акцент4 8 2" xfId="6122"/>
    <cellStyle name="40% - Акцент4 8 2 2" xfId="2359"/>
    <cellStyle name="40% - Акцент4 8 2 2 2" xfId="4434"/>
    <cellStyle name="40% - Акцент4 8 2 3" xfId="1523"/>
    <cellStyle name="40% - Акцент4 8 2 3 2" xfId="6407"/>
    <cellStyle name="40% - Акцент4 8 2 4" xfId="3442"/>
    <cellStyle name="40% - Акцент4 8 3" xfId="874"/>
    <cellStyle name="40% - Акцент4 8 3 2" xfId="2547"/>
    <cellStyle name="40% - Акцент4 8 3 2 2" xfId="4622"/>
    <cellStyle name="40% - Акцент4 8 3 3" xfId="1711"/>
    <cellStyle name="40% - Акцент4 8 3 3 2" xfId="6595"/>
    <cellStyle name="40% - Акцент4 8 3 4" xfId="3785"/>
    <cellStyle name="40% - Акцент4 8 4" xfId="1094"/>
    <cellStyle name="40% - Акцент4 8 4 2" xfId="2767"/>
    <cellStyle name="40% - Акцент4 8 4 2 2" xfId="4842"/>
    <cellStyle name="40% - Акцент4 8 4 3" xfId="1931"/>
    <cellStyle name="40% - Акцент4 8 4 3 2" xfId="6815"/>
    <cellStyle name="40% - Акцент4 8 4 4" xfId="4005"/>
    <cellStyle name="40% - Акцент4 8 5" xfId="2166"/>
    <cellStyle name="40% - Акцент4 8 5 2" xfId="4241"/>
    <cellStyle name="40% - Акцент4 8 6" xfId="3013"/>
    <cellStyle name="40% - Акцент4 8 6 2" xfId="5088"/>
    <cellStyle name="40% - Акцент4 8 7" xfId="1330"/>
    <cellStyle name="40% - Акцент4 8 7 2" xfId="6214"/>
    <cellStyle name="40% - Акцент4 8 8" xfId="3220"/>
    <cellStyle name="40% - Акцент4 8 9" xfId="3517"/>
    <cellStyle name="40% - Акцент4 80" xfId="7792"/>
    <cellStyle name="40% - Акцент4 81" xfId="7804"/>
    <cellStyle name="40% - Акцент4 82" xfId="7815"/>
    <cellStyle name="40% - Акцент4 83" xfId="7823"/>
    <cellStyle name="40% - Акцент4 84" xfId="7841"/>
    <cellStyle name="40% - Акцент4 85" xfId="7853"/>
    <cellStyle name="40% - Акцент4 86" xfId="7864"/>
    <cellStyle name="40% - Акцент4 87" xfId="7872"/>
    <cellStyle name="40% - Акцент4 88" xfId="7890"/>
    <cellStyle name="40% - Акцент4 89" xfId="7902"/>
    <cellStyle name="40% - Акцент4 9" xfId="159"/>
    <cellStyle name="40% — акцент4 9" xfId="3123"/>
    <cellStyle name="40% - Акцент4 9 10" xfId="5245"/>
    <cellStyle name="40% - Акцент4 9 11" xfId="5857"/>
    <cellStyle name="40% - Акцент4 9 2" xfId="391"/>
    <cellStyle name="40% - Акцент4 9 2 2" xfId="2360"/>
    <cellStyle name="40% - Акцент4 9 2 2 2" xfId="4435"/>
    <cellStyle name="40% - Акцент4 9 2 3" xfId="1524"/>
    <cellStyle name="40% - Акцент4 9 2 3 2" xfId="6408"/>
    <cellStyle name="40% - Акцент4 9 2 4" xfId="3443"/>
    <cellStyle name="40% - Акцент4 9 3" xfId="886"/>
    <cellStyle name="40% - Акцент4 9 3 2" xfId="2559"/>
    <cellStyle name="40% - Акцент4 9 3 2 2" xfId="4634"/>
    <cellStyle name="40% - Акцент4 9 3 3" xfId="1723"/>
    <cellStyle name="40% - Акцент4 9 3 3 2" xfId="6607"/>
    <cellStyle name="40% - Акцент4 9 3 4" xfId="3797"/>
    <cellStyle name="40% - Акцент4 9 4" xfId="1106"/>
    <cellStyle name="40% - Акцент4 9 4 2" xfId="2779"/>
    <cellStyle name="40% - Акцент4 9 4 2 2" xfId="4854"/>
    <cellStyle name="40% - Акцент4 9 4 3" xfId="1943"/>
    <cellStyle name="40% - Акцент4 9 4 3 2" xfId="6827"/>
    <cellStyle name="40% - Акцент4 9 4 4" xfId="4017"/>
    <cellStyle name="40% - Акцент4 9 5" xfId="2178"/>
    <cellStyle name="40% - Акцент4 9 5 2" xfId="4253"/>
    <cellStyle name="40% - Акцент4 9 6" xfId="3025"/>
    <cellStyle name="40% - Акцент4 9 6 2" xfId="5100"/>
    <cellStyle name="40% - Акцент4 9 7" xfId="1342"/>
    <cellStyle name="40% - Акцент4 9 7 2" xfId="6226"/>
    <cellStyle name="40% - Акцент4 9 8" xfId="3232"/>
    <cellStyle name="40% - Акцент4 9 9" xfId="3505"/>
    <cellStyle name="40% - Акцент4 90" xfId="7913"/>
    <cellStyle name="40% - Акцент4 91" xfId="7921"/>
    <cellStyle name="40% - Акцент4 92" xfId="7939"/>
    <cellStyle name="40% - Акцент4 93" xfId="7951"/>
    <cellStyle name="40% - Акцент4 94" xfId="7962"/>
    <cellStyle name="40% - Акцент4 95" xfId="7970"/>
    <cellStyle name="40% - Акцент4 96" xfId="7987"/>
    <cellStyle name="40% - Акцент4 97" xfId="7999"/>
    <cellStyle name="40% - Акцент4 98" xfId="8007"/>
    <cellStyle name="40% - Акцент4 99" xfId="8025"/>
    <cellStyle name="40% — акцент5" xfId="36" builtinId="47" customBuiltin="1"/>
    <cellStyle name="40% - Акцент5 10" xfId="174"/>
    <cellStyle name="40% — акцент5 10" xfId="3611"/>
    <cellStyle name="40% - Акцент5 10 10" xfId="5871"/>
    <cellStyle name="40% - Акцент5 10 2" xfId="392"/>
    <cellStyle name="40% - Акцент5 10 2 2" xfId="2361"/>
    <cellStyle name="40% - Акцент5 10 2 2 2" xfId="4436"/>
    <cellStyle name="40% - Акцент5 10 2 3" xfId="1525"/>
    <cellStyle name="40% - Акцент5 10 2 3 2" xfId="6409"/>
    <cellStyle name="40% - Акцент5 10 2 4" xfId="3444"/>
    <cellStyle name="40% - Акцент5 10 3" xfId="901"/>
    <cellStyle name="40% - Акцент5 10 3 2" xfId="2574"/>
    <cellStyle name="40% - Акцент5 10 3 2 2" xfId="4649"/>
    <cellStyle name="40% - Акцент5 10 3 3" xfId="1738"/>
    <cellStyle name="40% - Акцент5 10 3 3 2" xfId="6622"/>
    <cellStyle name="40% - Акцент5 10 3 4" xfId="3812"/>
    <cellStyle name="40% - Акцент5 10 4" xfId="1121"/>
    <cellStyle name="40% - Акцент5 10 4 2" xfId="2794"/>
    <cellStyle name="40% - Акцент5 10 4 2 2" xfId="4869"/>
    <cellStyle name="40% - Акцент5 10 4 3" xfId="1958"/>
    <cellStyle name="40% - Акцент5 10 4 3 2" xfId="6842"/>
    <cellStyle name="40% - Акцент5 10 4 4" xfId="4032"/>
    <cellStyle name="40% - Акцент5 10 5" xfId="2193"/>
    <cellStyle name="40% - Акцент5 10 5 2" xfId="4268"/>
    <cellStyle name="40% - Акцент5 10 6" xfId="3040"/>
    <cellStyle name="40% - Акцент5 10 6 2" xfId="5115"/>
    <cellStyle name="40% - Акцент5 10 7" xfId="1357"/>
    <cellStyle name="40% - Акцент5 10 7 2" xfId="6241"/>
    <cellStyle name="40% - Акцент5 10 8" xfId="3247"/>
    <cellStyle name="40% - Акцент5 10 9" xfId="5231"/>
    <cellStyle name="40% - Акцент5 100" xfId="8040"/>
    <cellStyle name="40% - Акцент5 101" xfId="8051"/>
    <cellStyle name="40% - Акцент5 102" xfId="8058"/>
    <cellStyle name="40% - Акцент5 103" xfId="8077"/>
    <cellStyle name="40% - Акцент5 104" xfId="8088"/>
    <cellStyle name="40% - Акцент5 105" xfId="8095"/>
    <cellStyle name="40% - Акцент5 106" xfId="8115"/>
    <cellStyle name="40% - Акцент5 107" xfId="8126"/>
    <cellStyle name="40% - Акцент5 108" xfId="8137"/>
    <cellStyle name="40% - Акцент5 109" xfId="8144"/>
    <cellStyle name="40% - Акцент5 11" xfId="187"/>
    <cellStyle name="40% — акцент5 11" xfId="5301"/>
    <cellStyle name="40% - Акцент5 11 2" xfId="393"/>
    <cellStyle name="40% - Акцент5 11 2 2" xfId="2362"/>
    <cellStyle name="40% - Акцент5 11 2 2 2" xfId="4437"/>
    <cellStyle name="40% - Акцент5 11 2 3" xfId="1526"/>
    <cellStyle name="40% - Акцент5 11 2 3 2" xfId="6410"/>
    <cellStyle name="40% - Акцент5 11 2 4" xfId="3445"/>
    <cellStyle name="40% - Акцент5 11 3" xfId="914"/>
    <cellStyle name="40% - Акцент5 11 3 2" xfId="2587"/>
    <cellStyle name="40% - Акцент5 11 3 2 2" xfId="4662"/>
    <cellStyle name="40% - Акцент5 11 3 3" xfId="1751"/>
    <cellStyle name="40% - Акцент5 11 3 3 2" xfId="6635"/>
    <cellStyle name="40% - Акцент5 11 3 4" xfId="3825"/>
    <cellStyle name="40% - Акцент5 11 4" xfId="1134"/>
    <cellStyle name="40% - Акцент5 11 4 2" xfId="2807"/>
    <cellStyle name="40% - Акцент5 11 4 2 2" xfId="4882"/>
    <cellStyle name="40% - Акцент5 11 4 3" xfId="1971"/>
    <cellStyle name="40% - Акцент5 11 4 3 2" xfId="6855"/>
    <cellStyle name="40% - Акцент5 11 4 4" xfId="4045"/>
    <cellStyle name="40% - Акцент5 11 5" xfId="2206"/>
    <cellStyle name="40% - Акцент5 11 5 2" xfId="4281"/>
    <cellStyle name="40% - Акцент5 11 6" xfId="3053"/>
    <cellStyle name="40% - Акцент5 11 6 2" xfId="5128"/>
    <cellStyle name="40% - Акцент5 11 7" xfId="1370"/>
    <cellStyle name="40% - Акцент5 11 7 2" xfId="6254"/>
    <cellStyle name="40% - Акцент5 11 8" xfId="3260"/>
    <cellStyle name="40% - Акцент5 11 9" xfId="5883"/>
    <cellStyle name="40% - Акцент5 110" xfId="8165"/>
    <cellStyle name="40% - Акцент5 111" xfId="8177"/>
    <cellStyle name="40% - Акцент5 112" xfId="8188"/>
    <cellStyle name="40% - Акцент5 113" xfId="8199"/>
    <cellStyle name="40% - Акцент5 114" xfId="8210"/>
    <cellStyle name="40% - Акцент5 115" xfId="8217"/>
    <cellStyle name="40% - Акцент5 116" xfId="8236"/>
    <cellStyle name="40% - Акцент5 117" xfId="8247"/>
    <cellStyle name="40% - Акцент5 118" xfId="8254"/>
    <cellStyle name="40% - Акцент5 119" xfId="8275"/>
    <cellStyle name="40% - Акцент5 12" xfId="200"/>
    <cellStyle name="40% — акцент5 12" xfId="5763"/>
    <cellStyle name="40% - Акцент5 12 2" xfId="394"/>
    <cellStyle name="40% - Акцент5 12 2 2" xfId="2363"/>
    <cellStyle name="40% - Акцент5 12 2 2 2" xfId="4438"/>
    <cellStyle name="40% - Акцент5 12 2 3" xfId="1527"/>
    <cellStyle name="40% - Акцент5 12 2 3 2" xfId="6411"/>
    <cellStyle name="40% - Акцент5 12 2 4" xfId="3446"/>
    <cellStyle name="40% - Акцент5 12 3" xfId="927"/>
    <cellStyle name="40% - Акцент5 12 3 2" xfId="2600"/>
    <cellStyle name="40% - Акцент5 12 3 2 2" xfId="4675"/>
    <cellStyle name="40% - Акцент5 12 3 3" xfId="1764"/>
    <cellStyle name="40% - Акцент5 12 3 3 2" xfId="6648"/>
    <cellStyle name="40% - Акцент5 12 3 4" xfId="3838"/>
    <cellStyle name="40% - Акцент5 12 4" xfId="1147"/>
    <cellStyle name="40% - Акцент5 12 4 2" xfId="2820"/>
    <cellStyle name="40% - Акцент5 12 4 2 2" xfId="4895"/>
    <cellStyle name="40% - Акцент5 12 4 3" xfId="1984"/>
    <cellStyle name="40% - Акцент5 12 4 3 2" xfId="6868"/>
    <cellStyle name="40% - Акцент5 12 4 4" xfId="4058"/>
    <cellStyle name="40% - Акцент5 12 5" xfId="2219"/>
    <cellStyle name="40% - Акцент5 12 5 2" xfId="4294"/>
    <cellStyle name="40% - Акцент5 12 6" xfId="3066"/>
    <cellStyle name="40% - Акцент5 12 6 2" xfId="5141"/>
    <cellStyle name="40% - Акцент5 12 7" xfId="1383"/>
    <cellStyle name="40% - Акцент5 12 7 2" xfId="6267"/>
    <cellStyle name="40% - Акцент5 12 8" xfId="3273"/>
    <cellStyle name="40% - Акцент5 120" xfId="8287"/>
    <cellStyle name="40% - Акцент5 121" xfId="8298"/>
    <cellStyle name="40% - Акцент5 122" xfId="8309"/>
    <cellStyle name="40% - Акцент5 123" xfId="8320"/>
    <cellStyle name="40% - Акцент5 124" xfId="8327"/>
    <cellStyle name="40% - Акцент5 125" xfId="8346"/>
    <cellStyle name="40% - Акцент5 126" xfId="8357"/>
    <cellStyle name="40% - Акцент5 127" xfId="8364"/>
    <cellStyle name="40% - Акцент5 128" xfId="8383"/>
    <cellStyle name="40% - Акцент5 129" xfId="8394"/>
    <cellStyle name="40% - Акцент5 13" xfId="213"/>
    <cellStyle name="40% - Акцент5 13 2" xfId="940"/>
    <cellStyle name="40% - Акцент5 13 2 2" xfId="2613"/>
    <cellStyle name="40% - Акцент5 13 2 2 2" xfId="4688"/>
    <cellStyle name="40% - Акцент5 13 2 3" xfId="1777"/>
    <cellStyle name="40% - Акцент5 13 2 3 2" xfId="6661"/>
    <cellStyle name="40% - Акцент5 13 2 4" xfId="3851"/>
    <cellStyle name="40% - Акцент5 13 3" xfId="1160"/>
    <cellStyle name="40% - Акцент5 13 3 2" xfId="2833"/>
    <cellStyle name="40% - Акцент5 13 3 2 2" xfId="4908"/>
    <cellStyle name="40% - Акцент5 13 3 3" xfId="1997"/>
    <cellStyle name="40% - Акцент5 13 3 3 2" xfId="6881"/>
    <cellStyle name="40% - Акцент5 13 3 4" xfId="4071"/>
    <cellStyle name="40% - Акцент5 13 4" xfId="2232"/>
    <cellStyle name="40% - Акцент5 13 4 2" xfId="4307"/>
    <cellStyle name="40% - Акцент5 13 5" xfId="3079"/>
    <cellStyle name="40% - Акцент5 13 5 2" xfId="5154"/>
    <cellStyle name="40% - Акцент5 13 6" xfId="1396"/>
    <cellStyle name="40% - Акцент5 13 6 2" xfId="6280"/>
    <cellStyle name="40% - Акцент5 13 7" xfId="3286"/>
    <cellStyle name="40% - Акцент5 130" xfId="8401"/>
    <cellStyle name="40% - Акцент5 131" xfId="8420"/>
    <cellStyle name="40% - Акцент5 132" xfId="8431"/>
    <cellStyle name="40% - Акцент5 133" xfId="8438"/>
    <cellStyle name="40% - Акцент5 134" xfId="8457"/>
    <cellStyle name="40% - Акцент5 135" xfId="8468"/>
    <cellStyle name="40% - Акцент5 136" xfId="8475"/>
    <cellStyle name="40% - Акцент5 137" xfId="8494"/>
    <cellStyle name="40% - Акцент5 138" xfId="8505"/>
    <cellStyle name="40% - Акцент5 139" xfId="8516"/>
    <cellStyle name="40% - Акцент5 14" xfId="226"/>
    <cellStyle name="40% - Акцент5 14 2" xfId="953"/>
    <cellStyle name="40% - Акцент5 14 2 2" xfId="2626"/>
    <cellStyle name="40% - Акцент5 14 2 2 2" xfId="4701"/>
    <cellStyle name="40% - Акцент5 14 2 3" xfId="1790"/>
    <cellStyle name="40% - Акцент5 14 2 3 2" xfId="6674"/>
    <cellStyle name="40% - Акцент5 14 2 4" xfId="3864"/>
    <cellStyle name="40% - Акцент5 14 3" xfId="1173"/>
    <cellStyle name="40% - Акцент5 14 3 2" xfId="2846"/>
    <cellStyle name="40% - Акцент5 14 3 2 2" xfId="4921"/>
    <cellStyle name="40% - Акцент5 14 3 3" xfId="2010"/>
    <cellStyle name="40% - Акцент5 14 3 3 2" xfId="6894"/>
    <cellStyle name="40% - Акцент5 14 3 4" xfId="4084"/>
    <cellStyle name="40% - Акцент5 14 4" xfId="2245"/>
    <cellStyle name="40% - Акцент5 14 4 2" xfId="4320"/>
    <cellStyle name="40% - Акцент5 14 5" xfId="3092"/>
    <cellStyle name="40% - Акцент5 14 5 2" xfId="5167"/>
    <cellStyle name="40% - Акцент5 14 6" xfId="1409"/>
    <cellStyle name="40% - Акцент5 14 6 2" xfId="6293"/>
    <cellStyle name="40% - Акцент5 14 7" xfId="3299"/>
    <cellStyle name="40% - Акцент5 140" xfId="8523"/>
    <cellStyle name="40% - Акцент5 141" xfId="8542"/>
    <cellStyle name="40% - Акцент5 142" xfId="8553"/>
    <cellStyle name="40% - Акцент5 143" xfId="8560"/>
    <cellStyle name="40% - Акцент5 144" xfId="8579"/>
    <cellStyle name="40% - Акцент5 145" xfId="8590"/>
    <cellStyle name="40% - Акцент5 146" xfId="8597"/>
    <cellStyle name="40% - Акцент5 147" xfId="8616"/>
    <cellStyle name="40% - Акцент5 148" xfId="8627"/>
    <cellStyle name="40% - Акцент5 149" xfId="8634"/>
    <cellStyle name="40% - Акцент5 15" xfId="239"/>
    <cellStyle name="40% - Акцент5 15 2" xfId="966"/>
    <cellStyle name="40% - Акцент5 15 2 2" xfId="2639"/>
    <cellStyle name="40% - Акцент5 15 2 2 2" xfId="4714"/>
    <cellStyle name="40% - Акцент5 15 2 3" xfId="1803"/>
    <cellStyle name="40% - Акцент5 15 2 3 2" xfId="6687"/>
    <cellStyle name="40% - Акцент5 15 2 4" xfId="3877"/>
    <cellStyle name="40% - Акцент5 15 3" xfId="1206"/>
    <cellStyle name="40% - Акцент5 15 3 2" xfId="2879"/>
    <cellStyle name="40% - Акцент5 15 3 2 2" xfId="4954"/>
    <cellStyle name="40% - Акцент5 15 3 3" xfId="2043"/>
    <cellStyle name="40% - Акцент5 15 3 3 2" xfId="6927"/>
    <cellStyle name="40% - Акцент5 15 3 4" xfId="4117"/>
    <cellStyle name="40% - Акцент5 15 4" xfId="2258"/>
    <cellStyle name="40% - Акцент5 15 4 2" xfId="4333"/>
    <cellStyle name="40% - Акцент5 15 5" xfId="1422"/>
    <cellStyle name="40% - Акцент5 15 5 2" xfId="6306"/>
    <cellStyle name="40% - Акцент5 15 6" xfId="3312"/>
    <cellStyle name="40% - Акцент5 150" xfId="8653"/>
    <cellStyle name="40% - Акцент5 151" xfId="8664"/>
    <cellStyle name="40% - Акцент5 152" xfId="8671"/>
    <cellStyle name="40% - Акцент5 153" xfId="8690"/>
    <cellStyle name="40% - Акцент5 154" xfId="8701"/>
    <cellStyle name="40% - Акцент5 155" xfId="8708"/>
    <cellStyle name="40% - Акцент5 156" xfId="8728"/>
    <cellStyle name="40% - Акцент5 157" xfId="8740"/>
    <cellStyle name="40% - Акцент5 158" xfId="8752"/>
    <cellStyle name="40% - Акцент5 159" xfId="8764"/>
    <cellStyle name="40% - Акцент5 16" xfId="720"/>
    <cellStyle name="40% - Акцент5 16 2" xfId="979"/>
    <cellStyle name="40% - Акцент5 16 2 2" xfId="2652"/>
    <cellStyle name="40% - Акцент5 16 2 2 2" xfId="4727"/>
    <cellStyle name="40% - Акцент5 16 2 3" xfId="1816"/>
    <cellStyle name="40% - Акцент5 16 2 3 2" xfId="6700"/>
    <cellStyle name="40% - Акцент5 16 2 4" xfId="3890"/>
    <cellStyle name="40% - Акцент5 16 3" xfId="1207"/>
    <cellStyle name="40% - Акцент5 16 3 2" xfId="2880"/>
    <cellStyle name="40% - Акцент5 16 3 2 2" xfId="4955"/>
    <cellStyle name="40% - Акцент5 16 3 3" xfId="2044"/>
    <cellStyle name="40% - Акцент5 16 3 3 2" xfId="6928"/>
    <cellStyle name="40% - Акцент5 16 3 4" xfId="4118"/>
    <cellStyle name="40% - Акцент5 16 4" xfId="2393"/>
    <cellStyle name="40% - Акцент5 16 4 2" xfId="4468"/>
    <cellStyle name="40% - Акцент5 16 5" xfId="1557"/>
    <cellStyle name="40% - Акцент5 16 5 2" xfId="6441"/>
    <cellStyle name="40% - Акцент5 16 6" xfId="3631"/>
    <cellStyle name="40% - Акцент5 160" xfId="8776"/>
    <cellStyle name="40% - Акцент5 161" xfId="8787"/>
    <cellStyle name="40% - Акцент5 162" xfId="8798"/>
    <cellStyle name="40% - Акцент5 163" xfId="8809"/>
    <cellStyle name="40% - Акцент5 164" xfId="8816"/>
    <cellStyle name="40% - Акцент5 165" xfId="8835"/>
    <cellStyle name="40% - Акцент5 166" xfId="8846"/>
    <cellStyle name="40% - Акцент5 167" xfId="8853"/>
    <cellStyle name="40% - Акцент5 168" xfId="8872"/>
    <cellStyle name="40% - Акцент5 169" xfId="8883"/>
    <cellStyle name="40% - Акцент5 17" xfId="733"/>
    <cellStyle name="40% - Акцент5 17 2" xfId="1208"/>
    <cellStyle name="40% - Акцент5 17 2 2" xfId="2881"/>
    <cellStyle name="40% - Акцент5 17 2 2 2" xfId="4956"/>
    <cellStyle name="40% - Акцент5 17 2 3" xfId="2045"/>
    <cellStyle name="40% - Акцент5 17 2 3 2" xfId="6929"/>
    <cellStyle name="40% - Акцент5 17 2 4" xfId="4119"/>
    <cellStyle name="40% - Акцент5 17 3" xfId="2406"/>
    <cellStyle name="40% - Акцент5 17 3 2" xfId="4481"/>
    <cellStyle name="40% - Акцент5 17 4" xfId="1570"/>
    <cellStyle name="40% - Акцент5 17 4 2" xfId="6454"/>
    <cellStyle name="40% - Акцент5 17 5" xfId="3644"/>
    <cellStyle name="40% - Акцент5 170" xfId="8890"/>
    <cellStyle name="40% - Акцент5 171" xfId="8908"/>
    <cellStyle name="40% - Акцент5 172" xfId="8919"/>
    <cellStyle name="40% - Акцент5 173" xfId="8926"/>
    <cellStyle name="40% - Акцент5 174" xfId="8948"/>
    <cellStyle name="40% - Акцент5 175" xfId="8960"/>
    <cellStyle name="40% - Акцент5 176" xfId="8971"/>
    <cellStyle name="40% - Акцент5 177" xfId="8983"/>
    <cellStyle name="40% - Акцент5 178" xfId="8994"/>
    <cellStyle name="40% - Акцент5 179" xfId="9004"/>
    <cellStyle name="40% - Акцент5 18" xfId="746"/>
    <cellStyle name="40% - Акцент5 18 2" xfId="2419"/>
    <cellStyle name="40% - Акцент5 18 2 2" xfId="4494"/>
    <cellStyle name="40% - Акцент5 18 3" xfId="1583"/>
    <cellStyle name="40% - Акцент5 18 3 2" xfId="6467"/>
    <cellStyle name="40% - Акцент5 18 4" xfId="3657"/>
    <cellStyle name="40% - Акцент5 180" xfId="9018"/>
    <cellStyle name="40% - Акцент5 181" xfId="9029"/>
    <cellStyle name="40% - Акцент5 182" xfId="9036"/>
    <cellStyle name="40% - Акцент5 183" xfId="9058"/>
    <cellStyle name="40% - Акцент5 184" xfId="9070"/>
    <cellStyle name="40% - Акцент5 185" xfId="9081"/>
    <cellStyle name="40% - Акцент5 186" xfId="9092"/>
    <cellStyle name="40% - Акцент5 187" xfId="9103"/>
    <cellStyle name="40% - Акцент5 188" xfId="9110"/>
    <cellStyle name="40% - Акцент5 189" xfId="9132"/>
    <cellStyle name="40% - Акцент5 19" xfId="759"/>
    <cellStyle name="40% - Акцент5 19 2" xfId="2432"/>
    <cellStyle name="40% - Акцент5 19 2 2" xfId="4507"/>
    <cellStyle name="40% - Акцент5 19 3" xfId="1596"/>
    <cellStyle name="40% - Акцент5 19 3 2" xfId="6480"/>
    <cellStyle name="40% - Акцент5 19 4" xfId="3670"/>
    <cellStyle name="40% - Акцент5 190" xfId="9144"/>
    <cellStyle name="40% - Акцент5 191" xfId="9155"/>
    <cellStyle name="40% - Акцент5 192" xfId="9165"/>
    <cellStyle name="40% - Акцент5 193" xfId="9180"/>
    <cellStyle name="40% - Акцент5 194" xfId="9192"/>
    <cellStyle name="40% - Акцент5 195" xfId="9204"/>
    <cellStyle name="40% - Акцент5 196" xfId="9215"/>
    <cellStyle name="40% - Акцент5 197" xfId="9226"/>
    <cellStyle name="40% - Акцент5 198" xfId="9237"/>
    <cellStyle name="40% - Акцент5 199" xfId="9248"/>
    <cellStyle name="40% - Акцент5 2" xfId="64"/>
    <cellStyle name="40% — акцент5 2" xfId="781"/>
    <cellStyle name="40% - Акцент5 2 10" xfId="2089"/>
    <cellStyle name="40% - Акцент5 2 10 2" xfId="4164"/>
    <cellStyle name="40% - Акцент5 2 11" xfId="2936"/>
    <cellStyle name="40% - Акцент5 2 11 2" xfId="5011"/>
    <cellStyle name="40% - Акцент5 2 12" xfId="1253"/>
    <cellStyle name="40% - Акцент5 2 12 2" xfId="6137"/>
    <cellStyle name="40% - Акцент5 2 13" xfId="3143"/>
    <cellStyle name="40% - Акцент5 2 14" xfId="3596"/>
    <cellStyle name="40% - Акцент5 2 15" xfId="5290"/>
    <cellStyle name="40% - Акцент5 2 16" xfId="5775"/>
    <cellStyle name="40% - Акцент5 2 2" xfId="395"/>
    <cellStyle name="40% — акцент5 2 2" xfId="2454"/>
    <cellStyle name="40% — акцент5 2 2 2" xfId="4529"/>
    <cellStyle name="40% - Акцент5 2 3" xfId="396"/>
    <cellStyle name="40% — акцент5 2 3" xfId="1618"/>
    <cellStyle name="40% — акцент5 2 3 2" xfId="6502"/>
    <cellStyle name="40% - Акцент5 2 4" xfId="397"/>
    <cellStyle name="40% — акцент5 2 4" xfId="3692"/>
    <cellStyle name="40% - Акцент5 2 5" xfId="398"/>
    <cellStyle name="40% — акцент5 2 5" xfId="5338"/>
    <cellStyle name="40% - Акцент5 2 6" xfId="399"/>
    <cellStyle name="40% — акцент5 2 6" xfId="5630"/>
    <cellStyle name="40% - Акцент5 2 7" xfId="797"/>
    <cellStyle name="40% — акцент5 2 7" xfId="5964"/>
    <cellStyle name="40% - Акцент5 2 7 2" xfId="2470"/>
    <cellStyle name="40% - Акцент5 2 7 2 2" xfId="4545"/>
    <cellStyle name="40% - Акцент5 2 7 3" xfId="1634"/>
    <cellStyle name="40% - Акцент5 2 7 3 2" xfId="6518"/>
    <cellStyle name="40% - Акцент5 2 7 4" xfId="3708"/>
    <cellStyle name="40% - Акцент5 2 8" xfId="991"/>
    <cellStyle name="40% - Акцент5 2 8 2" xfId="2664"/>
    <cellStyle name="40% - Акцент5 2 8 2 2" xfId="4739"/>
    <cellStyle name="40% - Акцент5 2 8 3" xfId="1828"/>
    <cellStyle name="40% - Акцент5 2 8 3 2" xfId="6712"/>
    <cellStyle name="40% - Акцент5 2 8 4" xfId="3902"/>
    <cellStyle name="40% - Акцент5 2 9" xfId="1017"/>
    <cellStyle name="40% - Акцент5 2 9 2" xfId="2690"/>
    <cellStyle name="40% - Акцент5 2 9 2 2" xfId="4765"/>
    <cellStyle name="40% - Акцент5 2 9 3" xfId="1854"/>
    <cellStyle name="40% - Акцент5 2 9 3 2" xfId="6738"/>
    <cellStyle name="40% - Акцент5 2 9 4" xfId="3928"/>
    <cellStyle name="40% - Акцент5 20" xfId="2898"/>
    <cellStyle name="40% - Акцент5 20 2" xfId="4973"/>
    <cellStyle name="40% - Акцент5 200" xfId="9255"/>
    <cellStyle name="40% - Акцент5 21" xfId="2910"/>
    <cellStyle name="40% - Акцент5 21 2" xfId="4985"/>
    <cellStyle name="40% - Акцент5 22" xfId="3105"/>
    <cellStyle name="40% - Акцент5 22 2" xfId="5180"/>
    <cellStyle name="40% - Акцент5 23" xfId="7518"/>
    <cellStyle name="40% - Акцент5 24" xfId="7519"/>
    <cellStyle name="40% - Акцент5 25" xfId="7520"/>
    <cellStyle name="40% - Акцент5 26" xfId="7521"/>
    <cellStyle name="40% - Акцент5 27" xfId="7522"/>
    <cellStyle name="40% - Акцент5 28" xfId="7523"/>
    <cellStyle name="40% - Акцент5 29" xfId="7524"/>
    <cellStyle name="40% - Акцент5 3" xfId="78"/>
    <cellStyle name="40% — акцент5 3" xfId="779"/>
    <cellStyle name="40% - Акцент5 3 10" xfId="5285"/>
    <cellStyle name="40% - Акцент5 3 11" xfId="5787"/>
    <cellStyle name="40% - Акцент5 3 2" xfId="400"/>
    <cellStyle name="40% — акцент5 3 2" xfId="2452"/>
    <cellStyle name="40% - Акцент5 3 2 2" xfId="2364"/>
    <cellStyle name="40% — акцент5 3 2 2" xfId="4527"/>
    <cellStyle name="40% - Акцент5 3 2 2 2" xfId="4439"/>
    <cellStyle name="40% - Акцент5 3 2 2 3" xfId="5569"/>
    <cellStyle name="40% - Акцент5 3 2 2 4" xfId="5625"/>
    <cellStyle name="40% - Акцент5 3 2 2 5" xfId="7018"/>
    <cellStyle name="40% - Акцент5 3 2 3" xfId="1528"/>
    <cellStyle name="40% — акцент5 3 2 3" xfId="5597"/>
    <cellStyle name="40% - Акцент5 3 2 3 2" xfId="6412"/>
    <cellStyle name="40% - Акцент5 3 2 4" xfId="3450"/>
    <cellStyle name="40% — акцент5 3 2 4" xfId="3478"/>
    <cellStyle name="40% - Акцент5 3 2 5" xfId="5183"/>
    <cellStyle name="40% — акцент5 3 2 5" xfId="7030"/>
    <cellStyle name="40% - Акцент5 3 2 6" xfId="5201"/>
    <cellStyle name="40% - Акцент5 3 2 7" xfId="5936"/>
    <cellStyle name="40% - Акцент5 3 3" xfId="810"/>
    <cellStyle name="40% — акцент5 3 3" xfId="1616"/>
    <cellStyle name="40% - Акцент5 3 3 2" xfId="2483"/>
    <cellStyle name="40% — акцент5 3 3 2" xfId="6500"/>
    <cellStyle name="40% - Акцент5 3 3 2 2" xfId="4558"/>
    <cellStyle name="40% - Акцент5 3 3 3" xfId="1647"/>
    <cellStyle name="40% - Акцент5 3 3 3 2" xfId="6531"/>
    <cellStyle name="40% - Акцент5 3 3 4" xfId="3721"/>
    <cellStyle name="40% - Акцент5 3 3 5" xfId="5356"/>
    <cellStyle name="40% - Акцент5 3 3 6" xfId="5465"/>
    <cellStyle name="40% - Акцент5 3 3 7" xfId="5979"/>
    <cellStyle name="40% - Акцент5 3 4" xfId="1030"/>
    <cellStyle name="40% — акцент5 3 4" xfId="3690"/>
    <cellStyle name="40% - Акцент5 3 4 2" xfId="2703"/>
    <cellStyle name="40% - Акцент5 3 4 2 2" xfId="4778"/>
    <cellStyle name="40% - Акцент5 3 4 3" xfId="1867"/>
    <cellStyle name="40% - Акцент5 3 4 3 2" xfId="6751"/>
    <cellStyle name="40% - Акцент5 3 4 4" xfId="3941"/>
    <cellStyle name="40% - Акцент5 3 4 5" xfId="5434"/>
    <cellStyle name="40% - Акцент5 3 4 6" xfId="5678"/>
    <cellStyle name="40% - Акцент5 3 4 7" xfId="6051"/>
    <cellStyle name="40% - Акцент5 3 5" xfId="2102"/>
    <cellStyle name="40% — акцент5 3 5" xfId="5336"/>
    <cellStyle name="40% - Акцент5 3 5 2" xfId="4177"/>
    <cellStyle name="40% - Акцент5 3 5 3" xfId="5311"/>
    <cellStyle name="40% - Акцент5 3 5 4" xfId="6971"/>
    <cellStyle name="40% - Акцент5 3 6" xfId="2949"/>
    <cellStyle name="40% — акцент5 3 6" xfId="5686"/>
    <cellStyle name="40% - Акцент5 3 6 2" xfId="5024"/>
    <cellStyle name="40% - Акцент5 3 6 3" xfId="7067"/>
    <cellStyle name="40% - Акцент5 3 7" xfId="1266"/>
    <cellStyle name="40% — акцент5 3 7" xfId="5962"/>
    <cellStyle name="40% - Акцент5 3 7 2" xfId="6150"/>
    <cellStyle name="40% - Акцент5 3 8" xfId="3156"/>
    <cellStyle name="40% - Акцент5 3 9" xfId="3582"/>
    <cellStyle name="40% - Акцент5 30" xfId="7525"/>
    <cellStyle name="40% - Акцент5 31" xfId="7526"/>
    <cellStyle name="40% - Акцент5 32" xfId="7527"/>
    <cellStyle name="40% - Акцент5 33" xfId="7528"/>
    <cellStyle name="40% - Акцент5 34" xfId="7529"/>
    <cellStyle name="40% - Акцент5 35" xfId="7530"/>
    <cellStyle name="40% - Акцент5 36" xfId="7531"/>
    <cellStyle name="40% - Акцент5 37" xfId="7532"/>
    <cellStyle name="40% - Акцент5 38" xfId="7533"/>
    <cellStyle name="40% - Акцент5 39" xfId="7534"/>
    <cellStyle name="40% - Акцент5 4" xfId="92"/>
    <cellStyle name="40% — акцент5 4" xfId="1004"/>
    <cellStyle name="40% - Акцент5 4 10" xfId="5511"/>
    <cellStyle name="40% - Акцент5 4 11" xfId="5799"/>
    <cellStyle name="40% - Акцент5 4 2" xfId="401"/>
    <cellStyle name="40% — акцент5 4 2" xfId="2677"/>
    <cellStyle name="40% - Акцент5 4 2 2" xfId="2365"/>
    <cellStyle name="40% — акцент5 4 2 2" xfId="4752"/>
    <cellStyle name="40% - Акцент5 4 2 2 2" xfId="4440"/>
    <cellStyle name="40% - Акцент5 4 2 2 3" xfId="5570"/>
    <cellStyle name="40% - Акцент5 4 2 2 4" xfId="5399"/>
    <cellStyle name="40% - Акцент5 4 2 2 5" xfId="7019"/>
    <cellStyle name="40% - Акцент5 4 2 3" xfId="1529"/>
    <cellStyle name="40% — акцент5 4 2 3" xfId="5647"/>
    <cellStyle name="40% - Акцент5 4 2 3 2" xfId="6413"/>
    <cellStyle name="40% - Акцент5 4 2 4" xfId="3451"/>
    <cellStyle name="40% — акцент5 4 2 4" xfId="5608"/>
    <cellStyle name="40% - Акцент5 4 2 5" xfId="5184"/>
    <cellStyle name="40% — акцент5 4 2 5" xfId="7043"/>
    <cellStyle name="40% - Акцент5 4 2 6" xfId="5200"/>
    <cellStyle name="40% - Акцент5 4 2 7" xfId="5937"/>
    <cellStyle name="40% - Акцент5 4 3" xfId="823"/>
    <cellStyle name="40% — акцент5 4 3" xfId="1841"/>
    <cellStyle name="40% - Акцент5 4 3 2" xfId="2496"/>
    <cellStyle name="40% — акцент5 4 3 2" xfId="6725"/>
    <cellStyle name="40% - Акцент5 4 3 2 2" xfId="4571"/>
    <cellStyle name="40% - Акцент5 4 3 3" xfId="1660"/>
    <cellStyle name="40% - Акцент5 4 3 3 2" xfId="6544"/>
    <cellStyle name="40% - Акцент5 4 3 4" xfId="3734"/>
    <cellStyle name="40% - Акцент5 4 3 5" xfId="5369"/>
    <cellStyle name="40% - Акцент5 4 3 6" xfId="3355"/>
    <cellStyle name="40% - Акцент5 4 3 7" xfId="5991"/>
    <cellStyle name="40% - Акцент5 4 4" xfId="1043"/>
    <cellStyle name="40% — акцент5 4 4" xfId="3915"/>
    <cellStyle name="40% - Акцент5 4 4 2" xfId="2716"/>
    <cellStyle name="40% - Акцент5 4 4 2 2" xfId="4791"/>
    <cellStyle name="40% - Акцент5 4 4 3" xfId="1880"/>
    <cellStyle name="40% - Акцент5 4 4 3 2" xfId="6764"/>
    <cellStyle name="40% - Акцент5 4 4 4" xfId="3954"/>
    <cellStyle name="40% - Акцент5 4 4 5" xfId="5447"/>
    <cellStyle name="40% - Акцент5 4 4 6" xfId="5525"/>
    <cellStyle name="40% - Акцент5 4 4 7" xfId="6063"/>
    <cellStyle name="40% - Акцент5 4 5" xfId="2115"/>
    <cellStyle name="40% — акцент5 4 5" xfId="5419"/>
    <cellStyle name="40% - Акцент5 4 5 2" xfId="4190"/>
    <cellStyle name="40% - Акцент5 4 5 3" xfId="3490"/>
    <cellStyle name="40% - Акцент5 4 5 4" xfId="6983"/>
    <cellStyle name="40% - Акцент5 4 6" xfId="2962"/>
    <cellStyle name="40% — акцент5 4 6" xfId="5596"/>
    <cellStyle name="40% - Акцент5 4 6 2" xfId="5037"/>
    <cellStyle name="40% - Акцент5 4 6 3" xfId="7079"/>
    <cellStyle name="40% - Акцент5 4 7" xfId="1279"/>
    <cellStyle name="40% — акцент5 4 7" xfId="6039"/>
    <cellStyle name="40% - Акцент5 4 7 2" xfId="6163"/>
    <cellStyle name="40% - Акцент5 4 8" xfId="3169"/>
    <cellStyle name="40% - Акцент5 4 9" xfId="3566"/>
    <cellStyle name="40% - Акцент5 40" xfId="7535"/>
    <cellStyle name="40% - Акцент5 41" xfId="7536"/>
    <cellStyle name="40% - Акцент5 42" xfId="7537"/>
    <cellStyle name="40% - Акцент5 43" xfId="7538"/>
    <cellStyle name="40% - Акцент5 44" xfId="7539"/>
    <cellStyle name="40% - Акцент5 45" xfId="7540"/>
    <cellStyle name="40% - Акцент5 46" xfId="7541"/>
    <cellStyle name="40% - Акцент5 47" xfId="7542"/>
    <cellStyle name="40% - Акцент5 48" xfId="7543"/>
    <cellStyle name="40% - Акцент5 49" xfId="7544"/>
    <cellStyle name="40% - Акцент5 5" xfId="106"/>
    <cellStyle name="40% — акцент5 5" xfId="1226"/>
    <cellStyle name="40% - Акцент5 5 10" xfId="5269"/>
    <cellStyle name="40% - Акцент5 5 11" xfId="5811"/>
    <cellStyle name="40% - Акцент5 5 2" xfId="402"/>
    <cellStyle name="40% — акцент5 5 2" xfId="2062"/>
    <cellStyle name="40% - Акцент5 5 2 2" xfId="2366"/>
    <cellStyle name="40% — акцент5 5 2 2" xfId="6946"/>
    <cellStyle name="40% - Акцент5 5 2 2 2" xfId="4441"/>
    <cellStyle name="40% - Акцент5 5 2 3" xfId="1530"/>
    <cellStyle name="40% - Акцент5 5 2 3 2" xfId="6414"/>
    <cellStyle name="40% - Акцент5 5 2 4" xfId="3452"/>
    <cellStyle name="40% - Акцент5 5 2 5" xfId="5185"/>
    <cellStyle name="40% - Акцент5 5 2 6" xfId="5199"/>
    <cellStyle name="40% - Акцент5 5 2 7" xfId="5938"/>
    <cellStyle name="40% - Акцент5 5 3" xfId="836"/>
    <cellStyle name="40% — акцент5 5 3" xfId="4137"/>
    <cellStyle name="40% - Акцент5 5 3 2" xfId="2509"/>
    <cellStyle name="40% - Акцент5 5 3 2 2" xfId="4584"/>
    <cellStyle name="40% - Акцент5 5 3 3" xfId="1673"/>
    <cellStyle name="40% - Акцент5 5 3 3 2" xfId="6557"/>
    <cellStyle name="40% - Акцент5 5 3 4" xfId="3747"/>
    <cellStyle name="40% - Акцент5 5 3 5" xfId="5382"/>
    <cellStyle name="40% - Акцент5 5 3 6" xfId="5460"/>
    <cellStyle name="40% - Акцент5 5 3 7" xfId="6003"/>
    <cellStyle name="40% - Акцент5 5 4" xfId="1056"/>
    <cellStyle name="40% — акцент5 5 4" xfId="5488"/>
    <cellStyle name="40% - Акцент5 5 4 2" xfId="2729"/>
    <cellStyle name="40% - Акцент5 5 4 2 2" xfId="4804"/>
    <cellStyle name="40% - Акцент5 5 4 3" xfId="1893"/>
    <cellStyle name="40% - Акцент5 5 4 3 2" xfId="6777"/>
    <cellStyle name="40% - Акцент5 5 4 4" xfId="3967"/>
    <cellStyle name="40% - Акцент5 5 4 5" xfId="5394"/>
    <cellStyle name="40% - Акцент5 5 4 6" xfId="6075"/>
    <cellStyle name="40% - Акцент5 5 5" xfId="2128"/>
    <cellStyle name="40% — акцент5 5 5" xfId="5614"/>
    <cellStyle name="40% - Акцент5 5 5 2" xfId="4203"/>
    <cellStyle name="40% - Акцент5 5 5 3" xfId="6995"/>
    <cellStyle name="40% - Акцент5 5 6" xfId="2975"/>
    <cellStyle name="40% — акцент5 5 6" xfId="6111"/>
    <cellStyle name="40% - Акцент5 5 6 2" xfId="5050"/>
    <cellStyle name="40% - Акцент5 5 7" xfId="1292"/>
    <cellStyle name="40% - Акцент5 5 7 2" xfId="6176"/>
    <cellStyle name="40% - Акцент5 5 8" xfId="3182"/>
    <cellStyle name="40% - Акцент5 5 9" xfId="3552"/>
    <cellStyle name="40% - Акцент5 50" xfId="7545"/>
    <cellStyle name="40% - Акцент5 51" xfId="7546"/>
    <cellStyle name="40% - Акцент5 52" xfId="7547"/>
    <cellStyle name="40% - Акцент5 53" xfId="7548"/>
    <cellStyle name="40% - Акцент5 54" xfId="7549"/>
    <cellStyle name="40% - Акцент5 55" xfId="7550"/>
    <cellStyle name="40% - Акцент5 56" xfId="7551"/>
    <cellStyle name="40% - Акцент5 57" xfId="7552"/>
    <cellStyle name="40% - Акцент5 58" xfId="7553"/>
    <cellStyle name="40% - Акцент5 59" xfId="7554"/>
    <cellStyle name="40% - Акцент5 6" xfId="120"/>
    <cellStyle name="40% — акцент5 6" xfId="2076"/>
    <cellStyle name="40% - Акцент5 6 10" xfId="5637"/>
    <cellStyle name="40% - Акцент5 6 11" xfId="5823"/>
    <cellStyle name="40% - Акцент5 6 2" xfId="403"/>
    <cellStyle name="40% — акцент5 6 2" xfId="4151"/>
    <cellStyle name="40% - Акцент5 6 2 2" xfId="2367"/>
    <cellStyle name="40% - Акцент5 6 2 2 2" xfId="4442"/>
    <cellStyle name="40% - Акцент5 6 2 3" xfId="1531"/>
    <cellStyle name="40% - Акцент5 6 2 3 2" xfId="6415"/>
    <cellStyle name="40% - Акцент5 6 2 4" xfId="3453"/>
    <cellStyle name="40% - Акцент5 6 2 5" xfId="5186"/>
    <cellStyle name="40% - Акцент5 6 2 6" xfId="5198"/>
    <cellStyle name="40% - Акцент5 6 2 7" xfId="5939"/>
    <cellStyle name="40% - Акцент5 6 3" xfId="849"/>
    <cellStyle name="40% — акцент5 6 3" xfId="5500"/>
    <cellStyle name="40% - Акцент5 6 3 2" xfId="2522"/>
    <cellStyle name="40% - Акцент5 6 3 2 2" xfId="4597"/>
    <cellStyle name="40% - Акцент5 6 3 3" xfId="1686"/>
    <cellStyle name="40% - Акцент5 6 3 3 2" xfId="6570"/>
    <cellStyle name="40% - Акцент5 6 3 4" xfId="3760"/>
    <cellStyle name="40% - Акцент5 6 3 5" xfId="5516"/>
    <cellStyle name="40% - Акцент5 6 3 6" xfId="6015"/>
    <cellStyle name="40% - Акцент5 6 4" xfId="1069"/>
    <cellStyle name="40% — акцент5 6 4" xfId="5424"/>
    <cellStyle name="40% - Акцент5 6 4 2" xfId="2742"/>
    <cellStyle name="40% - Акцент5 6 4 2 2" xfId="4817"/>
    <cellStyle name="40% - Акцент5 6 4 3" xfId="1906"/>
    <cellStyle name="40% - Акцент5 6 4 3 2" xfId="6790"/>
    <cellStyle name="40% - Акцент5 6 4 4" xfId="3980"/>
    <cellStyle name="40% - Акцент5 6 4 5" xfId="6087"/>
    <cellStyle name="40% - Акцент5 6 5" xfId="2141"/>
    <cellStyle name="40% — акцент5 6 5" xfId="6959"/>
    <cellStyle name="40% - Акцент5 6 5 2" xfId="4216"/>
    <cellStyle name="40% - Акцент5 6 6" xfId="2988"/>
    <cellStyle name="40% - Акцент5 6 6 2" xfId="5063"/>
    <cellStyle name="40% - Акцент5 6 7" xfId="1305"/>
    <cellStyle name="40% - Акцент5 6 7 2" xfId="6189"/>
    <cellStyle name="40% - Акцент5 6 8" xfId="3195"/>
    <cellStyle name="40% - Акцент5 6 9" xfId="3539"/>
    <cellStyle name="40% - Акцент5 60" xfId="7555"/>
    <cellStyle name="40% - Акцент5 61" xfId="7556"/>
    <cellStyle name="40% - Акцент5 62" xfId="7557"/>
    <cellStyle name="40% - Акцент5 63" xfId="7558"/>
    <cellStyle name="40% - Акцент5 64" xfId="7559"/>
    <cellStyle name="40% - Акцент5 65" xfId="7560"/>
    <cellStyle name="40% - Акцент5 66" xfId="7626"/>
    <cellStyle name="40% - Акцент5 67" xfId="7635"/>
    <cellStyle name="40% - Акцент5 68" xfId="7651"/>
    <cellStyle name="40% - Акцент5 69" xfId="7663"/>
    <cellStyle name="40% - Акцент5 7" xfId="134"/>
    <cellStyle name="40% — акцент5 7" xfId="2923"/>
    <cellStyle name="40% - Акцент5 7 10" xfId="5573"/>
    <cellStyle name="40% - Акцент5 7 11" xfId="5835"/>
    <cellStyle name="40% - Акцент5 7 2" xfId="404"/>
    <cellStyle name="40% — акцент5 7 2" xfId="4998"/>
    <cellStyle name="40% - Акцент5 7 2 2" xfId="2368"/>
    <cellStyle name="40% - Акцент5 7 2 2 2" xfId="4443"/>
    <cellStyle name="40% - Акцент5 7 2 3" xfId="1532"/>
    <cellStyle name="40% - Акцент5 7 2 3 2" xfId="6416"/>
    <cellStyle name="40% - Акцент5 7 2 4" xfId="3454"/>
    <cellStyle name="40% - Акцент5 7 2 5" xfId="5187"/>
    <cellStyle name="40% - Акцент5 7 2 6" xfId="3608"/>
    <cellStyle name="40% - Акцент5 7 2 7" xfId="5940"/>
    <cellStyle name="40% - Акцент5 7 3" xfId="862"/>
    <cellStyle name="40% — акцент5 7 3" xfId="5704"/>
    <cellStyle name="40% - Акцент5 7 3 2" xfId="2535"/>
    <cellStyle name="40% - Акцент5 7 3 2 2" xfId="4610"/>
    <cellStyle name="40% - Акцент5 7 3 3" xfId="1699"/>
    <cellStyle name="40% - Акцент5 7 3 3 2" xfId="6583"/>
    <cellStyle name="40% - Акцент5 7 3 4" xfId="3773"/>
    <cellStyle name="40% - Акцент5 7 3 5" xfId="5510"/>
    <cellStyle name="40% - Акцент5 7 3 6" xfId="6027"/>
    <cellStyle name="40% - Акцент5 7 4" xfId="1082"/>
    <cellStyle name="40% — акцент5 7 4" xfId="5751"/>
    <cellStyle name="40% - Акцент5 7 4 2" xfId="2755"/>
    <cellStyle name="40% - Акцент5 7 4 2 2" xfId="4830"/>
    <cellStyle name="40% - Акцент5 7 4 3" xfId="1919"/>
    <cellStyle name="40% - Акцент5 7 4 3 2" xfId="6803"/>
    <cellStyle name="40% - Акцент5 7 4 4" xfId="3993"/>
    <cellStyle name="40% - Акцент5 7 4 5" xfId="6099"/>
    <cellStyle name="40% - Акцент5 7 5" xfId="2154"/>
    <cellStyle name="40% — акцент5 7 5" xfId="7055"/>
    <cellStyle name="40% - Акцент5 7 5 2" xfId="4229"/>
    <cellStyle name="40% - Акцент5 7 6" xfId="3001"/>
    <cellStyle name="40% - Акцент5 7 6 2" xfId="5076"/>
    <cellStyle name="40% - Акцент5 7 7" xfId="1318"/>
    <cellStyle name="40% - Акцент5 7 7 2" xfId="6202"/>
    <cellStyle name="40% - Акцент5 7 8" xfId="3208"/>
    <cellStyle name="40% - Акцент5 7 9" xfId="3527"/>
    <cellStyle name="40% - Акцент5 70" xfId="7675"/>
    <cellStyle name="40% - Акцент5 71" xfId="7686"/>
    <cellStyle name="40% - Акцент5 72" xfId="7697"/>
    <cellStyle name="40% - Акцент5 73" xfId="7706"/>
    <cellStyle name="40% - Акцент5 74" xfId="7715"/>
    <cellStyle name="40% - Акцент5 75" xfId="7736"/>
    <cellStyle name="40% - Акцент5 76" xfId="7747"/>
    <cellStyle name="40% - Акцент5 77" xfId="7758"/>
    <cellStyle name="40% - Акцент5 78" xfId="7769"/>
    <cellStyle name="40% - Акцент5 79" xfId="7776"/>
    <cellStyle name="40% - Акцент5 8" xfId="149"/>
    <cellStyle name="40% — акцент5 8" xfId="1240"/>
    <cellStyle name="40% - Акцент5 8 10" xfId="5252"/>
    <cellStyle name="40% - Акцент5 8 11" xfId="5847"/>
    <cellStyle name="40% - Акцент5 8 2" xfId="405"/>
    <cellStyle name="40% — акцент5 8 2" xfId="6124"/>
    <cellStyle name="40% - Акцент5 8 2 2" xfId="2369"/>
    <cellStyle name="40% - Акцент5 8 2 2 2" xfId="4444"/>
    <cellStyle name="40% - Акцент5 8 2 3" xfId="1533"/>
    <cellStyle name="40% - Акцент5 8 2 3 2" xfId="6417"/>
    <cellStyle name="40% - Акцент5 8 2 4" xfId="3455"/>
    <cellStyle name="40% - Акцент5 8 3" xfId="876"/>
    <cellStyle name="40% - Акцент5 8 3 2" xfId="2549"/>
    <cellStyle name="40% - Акцент5 8 3 2 2" xfId="4624"/>
    <cellStyle name="40% - Акцент5 8 3 3" xfId="1713"/>
    <cellStyle name="40% - Акцент5 8 3 3 2" xfId="6597"/>
    <cellStyle name="40% - Акцент5 8 3 4" xfId="3787"/>
    <cellStyle name="40% - Акцент5 8 4" xfId="1096"/>
    <cellStyle name="40% - Акцент5 8 4 2" xfId="2769"/>
    <cellStyle name="40% - Акцент5 8 4 2 2" xfId="4844"/>
    <cellStyle name="40% - Акцент5 8 4 3" xfId="1933"/>
    <cellStyle name="40% - Акцент5 8 4 3 2" xfId="6817"/>
    <cellStyle name="40% - Акцент5 8 4 4" xfId="4007"/>
    <cellStyle name="40% - Акцент5 8 5" xfId="2168"/>
    <cellStyle name="40% - Акцент5 8 5 2" xfId="4243"/>
    <cellStyle name="40% - Акцент5 8 6" xfId="3015"/>
    <cellStyle name="40% - Акцент5 8 6 2" xfId="5090"/>
    <cellStyle name="40% - Акцент5 8 7" xfId="1332"/>
    <cellStyle name="40% - Акцент5 8 7 2" xfId="6216"/>
    <cellStyle name="40% - Акцент5 8 8" xfId="3222"/>
    <cellStyle name="40% - Акцент5 8 9" xfId="3515"/>
    <cellStyle name="40% - Акцент5 80" xfId="7796"/>
    <cellStyle name="40% - Акцент5 81" xfId="7807"/>
    <cellStyle name="40% - Акцент5 82" xfId="7818"/>
    <cellStyle name="40% - Акцент5 83" xfId="7825"/>
    <cellStyle name="40% - Акцент5 84" xfId="7845"/>
    <cellStyle name="40% - Акцент5 85" xfId="7856"/>
    <cellStyle name="40% - Акцент5 86" xfId="7867"/>
    <cellStyle name="40% - Акцент5 87" xfId="7874"/>
    <cellStyle name="40% - Акцент5 88" xfId="7894"/>
    <cellStyle name="40% - Акцент5 89" xfId="7905"/>
    <cellStyle name="40% - Акцент5 9" xfId="161"/>
    <cellStyle name="40% — акцент5 9" xfId="3126"/>
    <cellStyle name="40% - Акцент5 9 10" xfId="5243"/>
    <cellStyle name="40% - Акцент5 9 11" xfId="5859"/>
    <cellStyle name="40% - Акцент5 9 2" xfId="406"/>
    <cellStyle name="40% - Акцент5 9 2 2" xfId="2370"/>
    <cellStyle name="40% - Акцент5 9 2 2 2" xfId="4445"/>
    <cellStyle name="40% - Акцент5 9 2 3" xfId="1534"/>
    <cellStyle name="40% - Акцент5 9 2 3 2" xfId="6418"/>
    <cellStyle name="40% - Акцент5 9 2 4" xfId="3456"/>
    <cellStyle name="40% - Акцент5 9 3" xfId="888"/>
    <cellStyle name="40% - Акцент5 9 3 2" xfId="2561"/>
    <cellStyle name="40% - Акцент5 9 3 2 2" xfId="4636"/>
    <cellStyle name="40% - Акцент5 9 3 3" xfId="1725"/>
    <cellStyle name="40% - Акцент5 9 3 3 2" xfId="6609"/>
    <cellStyle name="40% - Акцент5 9 3 4" xfId="3799"/>
    <cellStyle name="40% - Акцент5 9 4" xfId="1108"/>
    <cellStyle name="40% - Акцент5 9 4 2" xfId="2781"/>
    <cellStyle name="40% - Акцент5 9 4 2 2" xfId="4856"/>
    <cellStyle name="40% - Акцент5 9 4 3" xfId="1945"/>
    <cellStyle name="40% - Акцент5 9 4 3 2" xfId="6829"/>
    <cellStyle name="40% - Акцент5 9 4 4" xfId="4019"/>
    <cellStyle name="40% - Акцент5 9 5" xfId="2180"/>
    <cellStyle name="40% - Акцент5 9 5 2" xfId="4255"/>
    <cellStyle name="40% - Акцент5 9 6" xfId="3027"/>
    <cellStyle name="40% - Акцент5 9 6 2" xfId="5102"/>
    <cellStyle name="40% - Акцент5 9 7" xfId="1344"/>
    <cellStyle name="40% - Акцент5 9 7 2" xfId="6228"/>
    <cellStyle name="40% - Акцент5 9 8" xfId="3234"/>
    <cellStyle name="40% - Акцент5 9 9" xfId="3503"/>
    <cellStyle name="40% - Акцент5 90" xfId="7916"/>
    <cellStyle name="40% - Акцент5 91" xfId="7923"/>
    <cellStyle name="40% - Акцент5 92" xfId="7943"/>
    <cellStyle name="40% - Акцент5 93" xfId="7954"/>
    <cellStyle name="40% - Акцент5 94" xfId="7965"/>
    <cellStyle name="40% - Акцент5 95" xfId="7972"/>
    <cellStyle name="40% - Акцент5 96" xfId="7991"/>
    <cellStyle name="40% - Акцент5 97" xfId="8002"/>
    <cellStyle name="40% - Акцент5 98" xfId="8009"/>
    <cellStyle name="40% - Акцент5 99" xfId="8029"/>
    <cellStyle name="40% — акцент6" xfId="40" builtinId="51" customBuiltin="1"/>
    <cellStyle name="40% - Акцент6 10" xfId="176"/>
    <cellStyle name="40% — акцент6 10" xfId="3609"/>
    <cellStyle name="40% - Акцент6 10 10" xfId="5873"/>
    <cellStyle name="40% - Акцент6 10 2" xfId="407"/>
    <cellStyle name="40% - Акцент6 10 2 2" xfId="2371"/>
    <cellStyle name="40% - Акцент6 10 2 2 2" xfId="4446"/>
    <cellStyle name="40% - Акцент6 10 2 3" xfId="1535"/>
    <cellStyle name="40% - Акцент6 10 2 3 2" xfId="6419"/>
    <cellStyle name="40% - Акцент6 10 2 4" xfId="3457"/>
    <cellStyle name="40% - Акцент6 10 3" xfId="903"/>
    <cellStyle name="40% - Акцент6 10 3 2" xfId="2576"/>
    <cellStyle name="40% - Акцент6 10 3 2 2" xfId="4651"/>
    <cellStyle name="40% - Акцент6 10 3 3" xfId="1740"/>
    <cellStyle name="40% - Акцент6 10 3 3 2" xfId="6624"/>
    <cellStyle name="40% - Акцент6 10 3 4" xfId="3814"/>
    <cellStyle name="40% - Акцент6 10 4" xfId="1123"/>
    <cellStyle name="40% - Акцент6 10 4 2" xfId="2796"/>
    <cellStyle name="40% - Акцент6 10 4 2 2" xfId="4871"/>
    <cellStyle name="40% - Акцент6 10 4 3" xfId="1960"/>
    <cellStyle name="40% - Акцент6 10 4 3 2" xfId="6844"/>
    <cellStyle name="40% - Акцент6 10 4 4" xfId="4034"/>
    <cellStyle name="40% - Акцент6 10 5" xfId="2195"/>
    <cellStyle name="40% - Акцент6 10 5 2" xfId="4270"/>
    <cellStyle name="40% - Акцент6 10 6" xfId="3042"/>
    <cellStyle name="40% - Акцент6 10 6 2" xfId="5117"/>
    <cellStyle name="40% - Акцент6 10 7" xfId="1359"/>
    <cellStyle name="40% - Акцент6 10 7 2" xfId="6243"/>
    <cellStyle name="40% - Акцент6 10 8" xfId="3249"/>
    <cellStyle name="40% - Акцент6 10 9" xfId="5229"/>
    <cellStyle name="40% - Акцент6 100" xfId="8044"/>
    <cellStyle name="40% - Акцент6 101" xfId="8053"/>
    <cellStyle name="40% - Акцент6 102" xfId="8060"/>
    <cellStyle name="40% - Акцент6 103" xfId="8080"/>
    <cellStyle name="40% - Акцент6 104" xfId="8090"/>
    <cellStyle name="40% - Акцент6 105" xfId="8097"/>
    <cellStyle name="40% - Акцент6 106" xfId="8118"/>
    <cellStyle name="40% - Акцент6 107" xfId="8130"/>
    <cellStyle name="40% - Акцент6 108" xfId="8139"/>
    <cellStyle name="40% - Акцент6 109" xfId="8146"/>
    <cellStyle name="40% - Акцент6 11" xfId="189"/>
    <cellStyle name="40% — акцент6 11" xfId="5299"/>
    <cellStyle name="40% - Акцент6 11 2" xfId="408"/>
    <cellStyle name="40% - Акцент6 11 2 2" xfId="2372"/>
    <cellStyle name="40% - Акцент6 11 2 2 2" xfId="4447"/>
    <cellStyle name="40% - Акцент6 11 2 3" xfId="1536"/>
    <cellStyle name="40% - Акцент6 11 2 3 2" xfId="6420"/>
    <cellStyle name="40% - Акцент6 11 2 4" xfId="3458"/>
    <cellStyle name="40% - Акцент6 11 3" xfId="916"/>
    <cellStyle name="40% - Акцент6 11 3 2" xfId="2589"/>
    <cellStyle name="40% - Акцент6 11 3 2 2" xfId="4664"/>
    <cellStyle name="40% - Акцент6 11 3 3" xfId="1753"/>
    <cellStyle name="40% - Акцент6 11 3 3 2" xfId="6637"/>
    <cellStyle name="40% - Акцент6 11 3 4" xfId="3827"/>
    <cellStyle name="40% - Акцент6 11 4" xfId="1136"/>
    <cellStyle name="40% - Акцент6 11 4 2" xfId="2809"/>
    <cellStyle name="40% - Акцент6 11 4 2 2" xfId="4884"/>
    <cellStyle name="40% - Акцент6 11 4 3" xfId="1973"/>
    <cellStyle name="40% - Акцент6 11 4 3 2" xfId="6857"/>
    <cellStyle name="40% - Акцент6 11 4 4" xfId="4047"/>
    <cellStyle name="40% - Акцент6 11 5" xfId="2208"/>
    <cellStyle name="40% - Акцент6 11 5 2" xfId="4283"/>
    <cellStyle name="40% - Акцент6 11 6" xfId="3055"/>
    <cellStyle name="40% - Акцент6 11 6 2" xfId="5130"/>
    <cellStyle name="40% - Акцент6 11 7" xfId="1372"/>
    <cellStyle name="40% - Акцент6 11 7 2" xfId="6256"/>
    <cellStyle name="40% - Акцент6 11 8" xfId="3262"/>
    <cellStyle name="40% - Акцент6 11 9" xfId="5885"/>
    <cellStyle name="40% - Акцент6 110" xfId="8168"/>
    <cellStyle name="40% - Акцент6 111" xfId="8181"/>
    <cellStyle name="40% - Акцент6 112" xfId="8192"/>
    <cellStyle name="40% - Акцент6 113" xfId="8203"/>
    <cellStyle name="40% - Акцент6 114" xfId="8212"/>
    <cellStyle name="40% - Акцент6 115" xfId="8219"/>
    <cellStyle name="40% - Акцент6 116" xfId="8239"/>
    <cellStyle name="40% - Акцент6 117" xfId="8249"/>
    <cellStyle name="40% - Акцент6 118" xfId="8256"/>
    <cellStyle name="40% - Акцент6 119" xfId="8278"/>
    <cellStyle name="40% - Акцент6 12" xfId="202"/>
    <cellStyle name="40% — акцент6 12" xfId="5765"/>
    <cellStyle name="40% - Акцент6 12 2" xfId="409"/>
    <cellStyle name="40% - Акцент6 12 2 2" xfId="2373"/>
    <cellStyle name="40% - Акцент6 12 2 2 2" xfId="4448"/>
    <cellStyle name="40% - Акцент6 12 2 3" xfId="1537"/>
    <cellStyle name="40% - Акцент6 12 2 3 2" xfId="6421"/>
    <cellStyle name="40% - Акцент6 12 2 4" xfId="3459"/>
    <cellStyle name="40% - Акцент6 12 3" xfId="929"/>
    <cellStyle name="40% - Акцент6 12 3 2" xfId="2602"/>
    <cellStyle name="40% - Акцент6 12 3 2 2" xfId="4677"/>
    <cellStyle name="40% - Акцент6 12 3 3" xfId="1766"/>
    <cellStyle name="40% - Акцент6 12 3 3 2" xfId="6650"/>
    <cellStyle name="40% - Акцент6 12 3 4" xfId="3840"/>
    <cellStyle name="40% - Акцент6 12 4" xfId="1149"/>
    <cellStyle name="40% - Акцент6 12 4 2" xfId="2822"/>
    <cellStyle name="40% - Акцент6 12 4 2 2" xfId="4897"/>
    <cellStyle name="40% - Акцент6 12 4 3" xfId="1986"/>
    <cellStyle name="40% - Акцент6 12 4 3 2" xfId="6870"/>
    <cellStyle name="40% - Акцент6 12 4 4" xfId="4060"/>
    <cellStyle name="40% - Акцент6 12 5" xfId="2221"/>
    <cellStyle name="40% - Акцент6 12 5 2" xfId="4296"/>
    <cellStyle name="40% - Акцент6 12 6" xfId="3068"/>
    <cellStyle name="40% - Акцент6 12 6 2" xfId="5143"/>
    <cellStyle name="40% - Акцент6 12 7" xfId="1385"/>
    <cellStyle name="40% - Акцент6 12 7 2" xfId="6269"/>
    <cellStyle name="40% - Акцент6 12 8" xfId="3275"/>
    <cellStyle name="40% - Акцент6 120" xfId="8290"/>
    <cellStyle name="40% - Акцент6 121" xfId="8301"/>
    <cellStyle name="40% - Акцент6 122" xfId="8313"/>
    <cellStyle name="40% - Акцент6 123" xfId="8322"/>
    <cellStyle name="40% - Акцент6 124" xfId="8329"/>
    <cellStyle name="40% - Акцент6 125" xfId="8349"/>
    <cellStyle name="40% - Акцент6 126" xfId="8359"/>
    <cellStyle name="40% - Акцент6 127" xfId="8366"/>
    <cellStyle name="40% - Акцент6 128" xfId="8386"/>
    <cellStyle name="40% - Акцент6 129" xfId="8396"/>
    <cellStyle name="40% - Акцент6 13" xfId="215"/>
    <cellStyle name="40% - Акцент6 13 2" xfId="942"/>
    <cellStyle name="40% - Акцент6 13 2 2" xfId="2615"/>
    <cellStyle name="40% - Акцент6 13 2 2 2" xfId="4690"/>
    <cellStyle name="40% - Акцент6 13 2 3" xfId="1779"/>
    <cellStyle name="40% - Акцент6 13 2 3 2" xfId="6663"/>
    <cellStyle name="40% - Акцент6 13 2 4" xfId="3853"/>
    <cellStyle name="40% - Акцент6 13 3" xfId="1162"/>
    <cellStyle name="40% - Акцент6 13 3 2" xfId="2835"/>
    <cellStyle name="40% - Акцент6 13 3 2 2" xfId="4910"/>
    <cellStyle name="40% - Акцент6 13 3 3" xfId="1999"/>
    <cellStyle name="40% - Акцент6 13 3 3 2" xfId="6883"/>
    <cellStyle name="40% - Акцент6 13 3 4" xfId="4073"/>
    <cellStyle name="40% - Акцент6 13 4" xfId="2234"/>
    <cellStyle name="40% - Акцент6 13 4 2" xfId="4309"/>
    <cellStyle name="40% - Акцент6 13 5" xfId="3081"/>
    <cellStyle name="40% - Акцент6 13 5 2" xfId="5156"/>
    <cellStyle name="40% - Акцент6 13 6" xfId="1398"/>
    <cellStyle name="40% - Акцент6 13 6 2" xfId="6282"/>
    <cellStyle name="40% - Акцент6 13 7" xfId="3288"/>
    <cellStyle name="40% - Акцент6 130" xfId="8403"/>
    <cellStyle name="40% - Акцент6 131" xfId="8423"/>
    <cellStyle name="40% - Акцент6 132" xfId="8433"/>
    <cellStyle name="40% - Акцент6 133" xfId="8440"/>
    <cellStyle name="40% - Акцент6 134" xfId="8460"/>
    <cellStyle name="40% - Акцент6 135" xfId="8470"/>
    <cellStyle name="40% - Акцент6 136" xfId="8477"/>
    <cellStyle name="40% - Акцент6 137" xfId="8498"/>
    <cellStyle name="40% - Акцент6 138" xfId="8509"/>
    <cellStyle name="40% - Акцент6 139" xfId="8518"/>
    <cellStyle name="40% - Акцент6 14" xfId="228"/>
    <cellStyle name="40% - Акцент6 14 2" xfId="955"/>
    <cellStyle name="40% - Акцент6 14 2 2" xfId="2628"/>
    <cellStyle name="40% - Акцент6 14 2 2 2" xfId="4703"/>
    <cellStyle name="40% - Акцент6 14 2 3" xfId="1792"/>
    <cellStyle name="40% - Акцент6 14 2 3 2" xfId="6676"/>
    <cellStyle name="40% - Акцент6 14 2 4" xfId="3866"/>
    <cellStyle name="40% - Акцент6 14 3" xfId="1175"/>
    <cellStyle name="40% - Акцент6 14 3 2" xfId="2848"/>
    <cellStyle name="40% - Акцент6 14 3 2 2" xfId="4923"/>
    <cellStyle name="40% - Акцент6 14 3 3" xfId="2012"/>
    <cellStyle name="40% - Акцент6 14 3 3 2" xfId="6896"/>
    <cellStyle name="40% - Акцент6 14 3 4" xfId="4086"/>
    <cellStyle name="40% - Акцент6 14 4" xfId="2247"/>
    <cellStyle name="40% - Акцент6 14 4 2" xfId="4322"/>
    <cellStyle name="40% - Акцент6 14 5" xfId="3094"/>
    <cellStyle name="40% - Акцент6 14 5 2" xfId="5169"/>
    <cellStyle name="40% - Акцент6 14 6" xfId="1411"/>
    <cellStyle name="40% - Акцент6 14 6 2" xfId="6295"/>
    <cellStyle name="40% - Акцент6 14 7" xfId="3301"/>
    <cellStyle name="40% - Акцент6 140" xfId="8525"/>
    <cellStyle name="40% - Акцент6 141" xfId="8545"/>
    <cellStyle name="40% - Акцент6 142" xfId="8555"/>
    <cellStyle name="40% - Акцент6 143" xfId="8562"/>
    <cellStyle name="40% - Акцент6 144" xfId="8582"/>
    <cellStyle name="40% - Акцент6 145" xfId="8592"/>
    <cellStyle name="40% - Акцент6 146" xfId="8599"/>
    <cellStyle name="40% - Акцент6 147" xfId="8619"/>
    <cellStyle name="40% - Акцент6 148" xfId="8629"/>
    <cellStyle name="40% - Акцент6 149" xfId="8636"/>
    <cellStyle name="40% - Акцент6 15" xfId="241"/>
    <cellStyle name="40% - Акцент6 15 2" xfId="968"/>
    <cellStyle name="40% - Акцент6 15 2 2" xfId="2641"/>
    <cellStyle name="40% - Акцент6 15 2 2 2" xfId="4716"/>
    <cellStyle name="40% - Акцент6 15 2 3" xfId="1805"/>
    <cellStyle name="40% - Акцент6 15 2 3 2" xfId="6689"/>
    <cellStyle name="40% - Акцент6 15 2 4" xfId="3879"/>
    <cellStyle name="40% - Акцент6 15 3" xfId="1209"/>
    <cellStyle name="40% - Акцент6 15 3 2" xfId="2882"/>
    <cellStyle name="40% - Акцент6 15 3 2 2" xfId="4957"/>
    <cellStyle name="40% - Акцент6 15 3 3" xfId="2046"/>
    <cellStyle name="40% - Акцент6 15 3 3 2" xfId="6930"/>
    <cellStyle name="40% - Акцент6 15 3 4" xfId="4120"/>
    <cellStyle name="40% - Акцент6 15 4" xfId="2260"/>
    <cellStyle name="40% - Акцент6 15 4 2" xfId="4335"/>
    <cellStyle name="40% - Акцент6 15 5" xfId="1424"/>
    <cellStyle name="40% - Акцент6 15 5 2" xfId="6308"/>
    <cellStyle name="40% - Акцент6 15 6" xfId="3314"/>
    <cellStyle name="40% - Акцент6 150" xfId="8656"/>
    <cellStyle name="40% - Акцент6 151" xfId="8666"/>
    <cellStyle name="40% - Акцент6 152" xfId="8673"/>
    <cellStyle name="40% - Акцент6 153" xfId="8693"/>
    <cellStyle name="40% - Акцент6 154" xfId="8703"/>
    <cellStyle name="40% - Акцент6 155" xfId="8710"/>
    <cellStyle name="40% - Акцент6 156" xfId="8732"/>
    <cellStyle name="40% - Акцент6 157" xfId="8744"/>
    <cellStyle name="40% - Акцент6 158" xfId="8756"/>
    <cellStyle name="40% - Акцент6 159" xfId="8768"/>
    <cellStyle name="40% - Акцент6 16" xfId="722"/>
    <cellStyle name="40% - Акцент6 16 2" xfId="981"/>
    <cellStyle name="40% - Акцент6 16 2 2" xfId="2654"/>
    <cellStyle name="40% - Акцент6 16 2 2 2" xfId="4729"/>
    <cellStyle name="40% - Акцент6 16 2 3" xfId="1818"/>
    <cellStyle name="40% - Акцент6 16 2 3 2" xfId="6702"/>
    <cellStyle name="40% - Акцент6 16 2 4" xfId="3892"/>
    <cellStyle name="40% - Акцент6 16 3" xfId="1210"/>
    <cellStyle name="40% - Акцент6 16 3 2" xfId="2883"/>
    <cellStyle name="40% - Акцент6 16 3 2 2" xfId="4958"/>
    <cellStyle name="40% - Акцент6 16 3 3" xfId="2047"/>
    <cellStyle name="40% - Акцент6 16 3 3 2" xfId="6931"/>
    <cellStyle name="40% - Акцент6 16 3 4" xfId="4121"/>
    <cellStyle name="40% - Акцент6 16 4" xfId="2395"/>
    <cellStyle name="40% - Акцент6 16 4 2" xfId="4470"/>
    <cellStyle name="40% - Акцент6 16 5" xfId="1559"/>
    <cellStyle name="40% - Акцент6 16 5 2" xfId="6443"/>
    <cellStyle name="40% - Акцент6 16 6" xfId="3633"/>
    <cellStyle name="40% - Акцент6 160" xfId="8780"/>
    <cellStyle name="40% - Акцент6 161" xfId="8791"/>
    <cellStyle name="40% - Акцент6 162" xfId="8802"/>
    <cellStyle name="40% - Акцент6 163" xfId="8811"/>
    <cellStyle name="40% - Акцент6 164" xfId="8818"/>
    <cellStyle name="40% - Акцент6 165" xfId="8838"/>
    <cellStyle name="40% - Акцент6 166" xfId="8848"/>
    <cellStyle name="40% - Акцент6 167" xfId="8855"/>
    <cellStyle name="40% - Акцент6 168" xfId="8875"/>
    <cellStyle name="40% - Акцент6 169" xfId="8885"/>
    <cellStyle name="40% - Акцент6 17" xfId="735"/>
    <cellStyle name="40% - Акцент6 17 2" xfId="1211"/>
    <cellStyle name="40% - Акцент6 17 2 2" xfId="2884"/>
    <cellStyle name="40% - Акцент6 17 2 2 2" xfId="4959"/>
    <cellStyle name="40% - Акцент6 17 2 3" xfId="2048"/>
    <cellStyle name="40% - Акцент6 17 2 3 2" xfId="6932"/>
    <cellStyle name="40% - Акцент6 17 2 4" xfId="4122"/>
    <cellStyle name="40% - Акцент6 17 3" xfId="2408"/>
    <cellStyle name="40% - Акцент6 17 3 2" xfId="4483"/>
    <cellStyle name="40% - Акцент6 17 4" xfId="1572"/>
    <cellStyle name="40% - Акцент6 17 4 2" xfId="6456"/>
    <cellStyle name="40% - Акцент6 17 5" xfId="3646"/>
    <cellStyle name="40% - Акцент6 170" xfId="8892"/>
    <cellStyle name="40% - Акцент6 171" xfId="8912"/>
    <cellStyle name="40% - Акцент6 172" xfId="8921"/>
    <cellStyle name="40% - Акцент6 173" xfId="8928"/>
    <cellStyle name="40% - Акцент6 174" xfId="8951"/>
    <cellStyle name="40% - Акцент6 175" xfId="8963"/>
    <cellStyle name="40% - Акцент6 176" xfId="8974"/>
    <cellStyle name="40% - Акцент6 177" xfId="8987"/>
    <cellStyle name="40% - Акцент6 178" xfId="8998"/>
    <cellStyle name="40% - Акцент6 179" xfId="9007"/>
    <cellStyle name="40% - Акцент6 18" xfId="748"/>
    <cellStyle name="40% - Акцент6 18 2" xfId="2421"/>
    <cellStyle name="40% - Акцент6 18 2 2" xfId="4496"/>
    <cellStyle name="40% - Акцент6 18 3" xfId="1585"/>
    <cellStyle name="40% - Акцент6 18 3 2" xfId="6469"/>
    <cellStyle name="40% - Акцент6 18 4" xfId="3659"/>
    <cellStyle name="40% - Акцент6 180" xfId="9022"/>
    <cellStyle name="40% - Акцент6 181" xfId="9031"/>
    <cellStyle name="40% - Акцент6 182" xfId="9038"/>
    <cellStyle name="40% - Акцент6 183" xfId="9061"/>
    <cellStyle name="40% - Акцент6 184" xfId="9074"/>
    <cellStyle name="40% - Акцент6 185" xfId="9085"/>
    <cellStyle name="40% - Акцент6 186" xfId="9096"/>
    <cellStyle name="40% - Акцент6 187" xfId="9105"/>
    <cellStyle name="40% - Акцент6 188" xfId="9112"/>
    <cellStyle name="40% - Акцент6 189" xfId="9135"/>
    <cellStyle name="40% - Акцент6 19" xfId="761"/>
    <cellStyle name="40% - Акцент6 19 2" xfId="2434"/>
    <cellStyle name="40% - Акцент6 19 2 2" xfId="4509"/>
    <cellStyle name="40% - Акцент6 19 3" xfId="1598"/>
    <cellStyle name="40% - Акцент6 19 3 2" xfId="6482"/>
    <cellStyle name="40% - Акцент6 19 4" xfId="3672"/>
    <cellStyle name="40% - Акцент6 190" xfId="9148"/>
    <cellStyle name="40% - Акцент6 191" xfId="9159"/>
    <cellStyle name="40% - Акцент6 192" xfId="9168"/>
    <cellStyle name="40% - Акцент6 193" xfId="9184"/>
    <cellStyle name="40% - Акцент6 194" xfId="9196"/>
    <cellStyle name="40% - Акцент6 195" xfId="9207"/>
    <cellStyle name="40% - Акцент6 196" xfId="9218"/>
    <cellStyle name="40% - Акцент6 197" xfId="9230"/>
    <cellStyle name="40% - Акцент6 198" xfId="9241"/>
    <cellStyle name="40% - Акцент6 199" xfId="9250"/>
    <cellStyle name="40% - Акцент6 2" xfId="66"/>
    <cellStyle name="40% — акцент6 2" xfId="784"/>
    <cellStyle name="40% - Акцент6 2 10" xfId="2091"/>
    <cellStyle name="40% - Акцент6 2 10 2" xfId="4166"/>
    <cellStyle name="40% - Акцент6 2 11" xfId="2938"/>
    <cellStyle name="40% - Акцент6 2 11 2" xfId="5013"/>
    <cellStyle name="40% - Акцент6 2 12" xfId="1255"/>
    <cellStyle name="40% - Акцент6 2 12 2" xfId="6139"/>
    <cellStyle name="40% - Акцент6 2 13" xfId="3145"/>
    <cellStyle name="40% - Акцент6 2 14" xfId="3594"/>
    <cellStyle name="40% - Акцент6 2 15" xfId="5288"/>
    <cellStyle name="40% - Акцент6 2 16" xfId="5777"/>
    <cellStyle name="40% - Акцент6 2 2" xfId="410"/>
    <cellStyle name="40% — акцент6 2 2" xfId="2457"/>
    <cellStyle name="40% — акцент6 2 2 2" xfId="4532"/>
    <cellStyle name="40% - Акцент6 2 3" xfId="411"/>
    <cellStyle name="40% — акцент6 2 3" xfId="1621"/>
    <cellStyle name="40% — акцент6 2 3 2" xfId="6505"/>
    <cellStyle name="40% - Акцент6 2 4" xfId="412"/>
    <cellStyle name="40% — акцент6 2 4" xfId="3695"/>
    <cellStyle name="40% - Акцент6 2 5" xfId="413"/>
    <cellStyle name="40% — акцент6 2 5" xfId="5341"/>
    <cellStyle name="40% - Акцент6 2 6" xfId="414"/>
    <cellStyle name="40% — акцент6 2 6" xfId="5737"/>
    <cellStyle name="40% - Акцент6 2 7" xfId="799"/>
    <cellStyle name="40% — акцент6 2 7" xfId="5967"/>
    <cellStyle name="40% - Акцент6 2 7 2" xfId="2472"/>
    <cellStyle name="40% - Акцент6 2 7 2 2" xfId="4547"/>
    <cellStyle name="40% - Акцент6 2 7 3" xfId="1636"/>
    <cellStyle name="40% - Акцент6 2 7 3 2" xfId="6520"/>
    <cellStyle name="40% - Акцент6 2 7 4" xfId="3710"/>
    <cellStyle name="40% - Акцент6 2 8" xfId="993"/>
    <cellStyle name="40% - Акцент6 2 8 2" xfId="2666"/>
    <cellStyle name="40% - Акцент6 2 8 2 2" xfId="4741"/>
    <cellStyle name="40% - Акцент6 2 8 3" xfId="1830"/>
    <cellStyle name="40% - Акцент6 2 8 3 2" xfId="6714"/>
    <cellStyle name="40% - Акцент6 2 8 4" xfId="3904"/>
    <cellStyle name="40% - Акцент6 2 9" xfId="1019"/>
    <cellStyle name="40% - Акцент6 2 9 2" xfId="2692"/>
    <cellStyle name="40% - Акцент6 2 9 2 2" xfId="4767"/>
    <cellStyle name="40% - Акцент6 2 9 3" xfId="1856"/>
    <cellStyle name="40% - Акцент6 2 9 3 2" xfId="6740"/>
    <cellStyle name="40% - Акцент6 2 9 4" xfId="3930"/>
    <cellStyle name="40% - Акцент6 20" xfId="2900"/>
    <cellStyle name="40% - Акцент6 20 2" xfId="4975"/>
    <cellStyle name="40% - Акцент6 200" xfId="9257"/>
    <cellStyle name="40% - Акцент6 21" xfId="2912"/>
    <cellStyle name="40% - Акцент6 21 2" xfId="4987"/>
    <cellStyle name="40% - Акцент6 22" xfId="3107"/>
    <cellStyle name="40% - Акцент6 22 2" xfId="5182"/>
    <cellStyle name="40% - Акцент6 23" xfId="7561"/>
    <cellStyle name="40% - Акцент6 24" xfId="7562"/>
    <cellStyle name="40% - Акцент6 25" xfId="7563"/>
    <cellStyle name="40% - Акцент6 26" xfId="7564"/>
    <cellStyle name="40% - Акцент6 27" xfId="7565"/>
    <cellStyle name="40% - Акцент6 28" xfId="7566"/>
    <cellStyle name="40% - Акцент6 29" xfId="7567"/>
    <cellStyle name="40% - Акцент6 3" xfId="80"/>
    <cellStyle name="40% — акцент6 3" xfId="769"/>
    <cellStyle name="40% - Акцент6 3 10" xfId="5283"/>
    <cellStyle name="40% - Акцент6 3 11" xfId="5789"/>
    <cellStyle name="40% - Акцент6 3 2" xfId="415"/>
    <cellStyle name="40% — акцент6 3 2" xfId="2442"/>
    <cellStyle name="40% - Акцент6 3 2 2" xfId="2374"/>
    <cellStyle name="40% — акцент6 3 2 2" xfId="4517"/>
    <cellStyle name="40% - Акцент6 3 2 2 2" xfId="4449"/>
    <cellStyle name="40% - Акцент6 3 2 2 3" xfId="5571"/>
    <cellStyle name="40% - Акцент6 3 2 2 4" xfId="3472"/>
    <cellStyle name="40% - Акцент6 3 2 2 5" xfId="7020"/>
    <cellStyle name="40% - Акцент6 3 2 3" xfId="1538"/>
    <cellStyle name="40% — акцент6 3 2 3" xfId="5594"/>
    <cellStyle name="40% - Акцент6 3 2 3 2" xfId="6422"/>
    <cellStyle name="40% - Акцент6 3 2 4" xfId="3460"/>
    <cellStyle name="40% — акцент6 3 2 4" xfId="5423"/>
    <cellStyle name="40% - Акцент6 3 2 5" xfId="5188"/>
    <cellStyle name="40% — акцент6 3 2 5" xfId="7028"/>
    <cellStyle name="40% - Акцент6 3 2 6" xfId="5197"/>
    <cellStyle name="40% - Акцент6 3 2 7" xfId="5941"/>
    <cellStyle name="40% - Акцент6 3 3" xfId="812"/>
    <cellStyle name="40% — акцент6 3 3" xfId="1606"/>
    <cellStyle name="40% - Акцент6 3 3 2" xfId="2485"/>
    <cellStyle name="40% — акцент6 3 3 2" xfId="6490"/>
    <cellStyle name="40% - Акцент6 3 3 2 2" xfId="4560"/>
    <cellStyle name="40% - Акцент6 3 3 3" xfId="1649"/>
    <cellStyle name="40% - Акцент6 3 3 3 2" xfId="6533"/>
    <cellStyle name="40% - Акцент6 3 3 4" xfId="3723"/>
    <cellStyle name="40% - Акцент6 3 3 5" xfId="5358"/>
    <cellStyle name="40% - Акцент6 3 3 6" xfId="5395"/>
    <cellStyle name="40% - Акцент6 3 3 7" xfId="5981"/>
    <cellStyle name="40% - Акцент6 3 4" xfId="1032"/>
    <cellStyle name="40% — акцент6 3 4" xfId="3680"/>
    <cellStyle name="40% - Акцент6 3 4 2" xfId="2705"/>
    <cellStyle name="40% - Акцент6 3 4 2 2" xfId="4780"/>
    <cellStyle name="40% - Акцент6 3 4 3" xfId="1869"/>
    <cellStyle name="40% - Акцент6 3 4 3 2" xfId="6753"/>
    <cellStyle name="40% - Акцент6 3 4 4" xfId="3943"/>
    <cellStyle name="40% - Акцент6 3 4 5" xfId="5436"/>
    <cellStyle name="40% - Акцент6 3 4 6" xfId="5626"/>
    <cellStyle name="40% - Акцент6 3 4 7" xfId="6053"/>
    <cellStyle name="40% - Акцент6 3 5" xfId="2104"/>
    <cellStyle name="40% — акцент6 3 5" xfId="5326"/>
    <cellStyle name="40% - Акцент6 3 5 2" xfId="4179"/>
    <cellStyle name="40% - Акцент6 3 5 3" xfId="5682"/>
    <cellStyle name="40% - Акцент6 3 5 4" xfId="6973"/>
    <cellStyle name="40% - Акцент6 3 6" xfId="2951"/>
    <cellStyle name="40% — акцент6 3 6" xfId="5688"/>
    <cellStyle name="40% - Акцент6 3 6 2" xfId="5026"/>
    <cellStyle name="40% - Акцент6 3 6 3" xfId="7069"/>
    <cellStyle name="40% - Акцент6 3 7" xfId="1268"/>
    <cellStyle name="40% — акцент6 3 7" xfId="5952"/>
    <cellStyle name="40% - Акцент6 3 7 2" xfId="6152"/>
    <cellStyle name="40% - Акцент6 3 8" xfId="3158"/>
    <cellStyle name="40% - Акцент6 3 9" xfId="3578"/>
    <cellStyle name="40% - Акцент6 30" xfId="7568"/>
    <cellStyle name="40% - Акцент6 31" xfId="7569"/>
    <cellStyle name="40% - Акцент6 32" xfId="7570"/>
    <cellStyle name="40% - Акцент6 33" xfId="7571"/>
    <cellStyle name="40% - Акцент6 34" xfId="7572"/>
    <cellStyle name="40% - Акцент6 35" xfId="7573"/>
    <cellStyle name="40% - Акцент6 36" xfId="7574"/>
    <cellStyle name="40% - Акцент6 37" xfId="7575"/>
    <cellStyle name="40% - Акцент6 38" xfId="7576"/>
    <cellStyle name="40% - Акцент6 39" xfId="7577"/>
    <cellStyle name="40% - Акцент6 4" xfId="94"/>
    <cellStyle name="40% — акцент6 4" xfId="1006"/>
    <cellStyle name="40% - Акцент6 4 10" xfId="5739"/>
    <cellStyle name="40% - Акцент6 4 11" xfId="5801"/>
    <cellStyle name="40% - Акцент6 4 2" xfId="416"/>
    <cellStyle name="40% — акцент6 4 2" xfId="2679"/>
    <cellStyle name="40% - Акцент6 4 2 2" xfId="2375"/>
    <cellStyle name="40% — акцент6 4 2 2" xfId="4754"/>
    <cellStyle name="40% - Акцент6 4 2 2 2" xfId="4450"/>
    <cellStyle name="40% - Акцент6 4 2 2 3" xfId="5572"/>
    <cellStyle name="40% - Акцент6 4 2 2 4" xfId="3496"/>
    <cellStyle name="40% - Акцент6 4 2 2 5" xfId="7021"/>
    <cellStyle name="40% - Акцент6 4 2 3" xfId="1539"/>
    <cellStyle name="40% — акцент6 4 2 3" xfId="5649"/>
    <cellStyle name="40% - Акцент6 4 2 3 2" xfId="6423"/>
    <cellStyle name="40% - Акцент6 4 2 4" xfId="3461"/>
    <cellStyle name="40% — акцент6 4 2 4" xfId="5505"/>
    <cellStyle name="40% - Акцент6 4 2 5" xfId="5189"/>
    <cellStyle name="40% — акцент6 4 2 5" xfId="7045"/>
    <cellStyle name="40% - Акцент6 4 2 6" xfId="5196"/>
    <cellStyle name="40% - Акцент6 4 2 7" xfId="5942"/>
    <cellStyle name="40% - Акцент6 4 3" xfId="825"/>
    <cellStyle name="40% — акцент6 4 3" xfId="1843"/>
    <cellStyle name="40% - Акцент6 4 3 2" xfId="2498"/>
    <cellStyle name="40% — акцент6 4 3 2" xfId="6727"/>
    <cellStyle name="40% - Акцент6 4 3 2 2" xfId="4573"/>
    <cellStyle name="40% - Акцент6 4 3 3" xfId="1662"/>
    <cellStyle name="40% - Акцент6 4 3 3 2" xfId="6546"/>
    <cellStyle name="40% - Акцент6 4 3 4" xfId="3736"/>
    <cellStyle name="40% - Акцент6 4 3 5" xfId="5371"/>
    <cellStyle name="40% - Акцент6 4 3 6" xfId="5726"/>
    <cellStyle name="40% - Акцент6 4 3 7" xfId="5993"/>
    <cellStyle name="40% - Акцент6 4 4" xfId="1045"/>
    <cellStyle name="40% — акцент6 4 4" xfId="3917"/>
    <cellStyle name="40% - Акцент6 4 4 2" xfId="2718"/>
    <cellStyle name="40% - Акцент6 4 4 2 2" xfId="4793"/>
    <cellStyle name="40% - Акцент6 4 4 3" xfId="1882"/>
    <cellStyle name="40% - Акцент6 4 4 3 2" xfId="6766"/>
    <cellStyle name="40% - Акцент6 4 4 4" xfId="3956"/>
    <cellStyle name="40% - Акцент6 4 4 5" xfId="5449"/>
    <cellStyle name="40% - Акцент6 4 4 6" xfId="5466"/>
    <cellStyle name="40% - Акцент6 4 4 7" xfId="6065"/>
    <cellStyle name="40% - Акцент6 4 5" xfId="2117"/>
    <cellStyle name="40% — акцент6 4 5" xfId="5421"/>
    <cellStyle name="40% - Акцент6 4 5 2" xfId="4192"/>
    <cellStyle name="40% - Акцент6 4 5 3" xfId="5528"/>
    <cellStyle name="40% - Акцент6 4 5 4" xfId="6985"/>
    <cellStyle name="40% - Акцент6 4 6" xfId="2964"/>
    <cellStyle name="40% — акцент6 4 6" xfId="5707"/>
    <cellStyle name="40% - Акцент6 4 6 2" xfId="5039"/>
    <cellStyle name="40% - Акцент6 4 6 3" xfId="7081"/>
    <cellStyle name="40% - Акцент6 4 7" xfId="1281"/>
    <cellStyle name="40% — акцент6 4 7" xfId="6041"/>
    <cellStyle name="40% - Акцент6 4 7 2" xfId="6165"/>
    <cellStyle name="40% - Акцент6 4 8" xfId="3171"/>
    <cellStyle name="40% - Акцент6 4 9" xfId="3564"/>
    <cellStyle name="40% - Акцент6 40" xfId="7578"/>
    <cellStyle name="40% - Акцент6 41" xfId="7579"/>
    <cellStyle name="40% - Акцент6 42" xfId="7580"/>
    <cellStyle name="40% - Акцент6 43" xfId="7581"/>
    <cellStyle name="40% - Акцент6 44" xfId="7582"/>
    <cellStyle name="40% - Акцент6 45" xfId="7583"/>
    <cellStyle name="40% - Акцент6 46" xfId="7584"/>
    <cellStyle name="40% - Акцент6 47" xfId="7585"/>
    <cellStyle name="40% - Акцент6 48" xfId="7586"/>
    <cellStyle name="40% - Акцент6 49" xfId="7587"/>
    <cellStyle name="40% - Акцент6 5" xfId="108"/>
    <cellStyle name="40% — акцент6 5" xfId="1228"/>
    <cellStyle name="40% - Акцент6 5 10" xfId="5267"/>
    <cellStyle name="40% - Акцент6 5 11" xfId="5813"/>
    <cellStyle name="40% - Акцент6 5 2" xfId="417"/>
    <cellStyle name="40% — акцент6 5 2" xfId="2064"/>
    <cellStyle name="40% - Акцент6 5 2 2" xfId="2376"/>
    <cellStyle name="40% — акцент6 5 2 2" xfId="6948"/>
    <cellStyle name="40% - Акцент6 5 2 2 2" xfId="4451"/>
    <cellStyle name="40% - Акцент6 5 2 3" xfId="1540"/>
    <cellStyle name="40% - Акцент6 5 2 3 2" xfId="6424"/>
    <cellStyle name="40% - Акцент6 5 2 4" xfId="3462"/>
    <cellStyle name="40% - Акцент6 5 2 5" xfId="5190"/>
    <cellStyle name="40% - Акцент6 5 2 6" xfId="5195"/>
    <cellStyle name="40% - Акцент6 5 2 7" xfId="5943"/>
    <cellStyle name="40% - Акцент6 5 3" xfId="838"/>
    <cellStyle name="40% — акцент6 5 3" xfId="4139"/>
    <cellStyle name="40% - Акцент6 5 3 2" xfId="2511"/>
    <cellStyle name="40% - Акцент6 5 3 2 2" xfId="4586"/>
    <cellStyle name="40% - Акцент6 5 3 3" xfId="1675"/>
    <cellStyle name="40% - Акцент6 5 3 3 2" xfId="6559"/>
    <cellStyle name="40% - Акцент6 5 3 4" xfId="3749"/>
    <cellStyle name="40% - Акцент6 5 3 5" xfId="5384"/>
    <cellStyle name="40% - Акцент6 5 3 6" xfId="5389"/>
    <cellStyle name="40% - Акцент6 5 3 7" xfId="6005"/>
    <cellStyle name="40% - Акцент6 5 4" xfId="1058"/>
    <cellStyle name="40% — акцент6 5 4" xfId="5490"/>
    <cellStyle name="40% - Акцент6 5 4 2" xfId="2731"/>
    <cellStyle name="40% - Акцент6 5 4 2 2" xfId="4806"/>
    <cellStyle name="40% - Акцент6 5 4 3" xfId="1895"/>
    <cellStyle name="40% - Акцент6 5 4 3 2" xfId="6779"/>
    <cellStyle name="40% - Акцент6 5 4 4" xfId="3969"/>
    <cellStyle name="40% - Акцент6 5 4 5" xfId="3424"/>
    <cellStyle name="40% - Акцент6 5 4 6" xfId="6077"/>
    <cellStyle name="40% - Акцент6 5 5" xfId="2130"/>
    <cellStyle name="40% — акцент6 5 5" xfId="5715"/>
    <cellStyle name="40% - Акцент6 5 5 2" xfId="4205"/>
    <cellStyle name="40% - Акцент6 5 5 3" xfId="6997"/>
    <cellStyle name="40% - Акцент6 5 6" xfId="2977"/>
    <cellStyle name="40% — акцент6 5 6" xfId="6113"/>
    <cellStyle name="40% - Акцент6 5 6 2" xfId="5052"/>
    <cellStyle name="40% - Акцент6 5 7" xfId="1294"/>
    <cellStyle name="40% - Акцент6 5 7 2" xfId="6178"/>
    <cellStyle name="40% - Акцент6 5 8" xfId="3184"/>
    <cellStyle name="40% - Акцент6 5 9" xfId="3550"/>
    <cellStyle name="40% - Акцент6 50" xfId="7588"/>
    <cellStyle name="40% - Акцент6 51" xfId="7589"/>
    <cellStyle name="40% - Акцент6 52" xfId="7590"/>
    <cellStyle name="40% - Акцент6 53" xfId="7591"/>
    <cellStyle name="40% - Акцент6 54" xfId="7592"/>
    <cellStyle name="40% - Акцент6 55" xfId="7593"/>
    <cellStyle name="40% - Акцент6 56" xfId="7594"/>
    <cellStyle name="40% - Акцент6 57" xfId="7595"/>
    <cellStyle name="40% - Акцент6 58" xfId="7596"/>
    <cellStyle name="40% - Акцент6 59" xfId="7597"/>
    <cellStyle name="40% - Акцент6 6" xfId="122"/>
    <cellStyle name="40% — акцент6 6" xfId="2078"/>
    <cellStyle name="40% - Акцент6 6 10" xfId="5592"/>
    <cellStyle name="40% - Акцент6 6 11" xfId="5825"/>
    <cellStyle name="40% - Акцент6 6 2" xfId="418"/>
    <cellStyle name="40% — акцент6 6 2" xfId="4153"/>
    <cellStyle name="40% - Акцент6 6 2 2" xfId="2377"/>
    <cellStyle name="40% - Акцент6 6 2 2 2" xfId="4452"/>
    <cellStyle name="40% - Акцент6 6 2 3" xfId="1541"/>
    <cellStyle name="40% - Акцент6 6 2 3 2" xfId="6425"/>
    <cellStyle name="40% - Акцент6 6 2 4" xfId="3463"/>
    <cellStyle name="40% - Акцент6 6 2 5" xfId="5191"/>
    <cellStyle name="40% - Акцент6 6 2 6" xfId="5194"/>
    <cellStyle name="40% - Акцент6 6 2 7" xfId="5944"/>
    <cellStyle name="40% - Акцент6 6 3" xfId="851"/>
    <cellStyle name="40% — акцент6 6 3" xfId="5502"/>
    <cellStyle name="40% - Акцент6 6 3 2" xfId="2524"/>
    <cellStyle name="40% - Акцент6 6 3 2 2" xfId="4599"/>
    <cellStyle name="40% - Акцент6 6 3 3" xfId="1688"/>
    <cellStyle name="40% - Акцент6 6 3 3 2" xfId="6572"/>
    <cellStyle name="40% - Акцент6 6 3 4" xfId="3762"/>
    <cellStyle name="40% - Акцент6 6 3 5" xfId="5455"/>
    <cellStyle name="40% - Акцент6 6 3 6" xfId="6017"/>
    <cellStyle name="40% - Акцент6 6 4" xfId="1071"/>
    <cellStyle name="40% — акцент6 6 4" xfId="5408"/>
    <cellStyle name="40% - Акцент6 6 4 2" xfId="2744"/>
    <cellStyle name="40% - Акцент6 6 4 2 2" xfId="4819"/>
    <cellStyle name="40% - Акцент6 6 4 3" xfId="1908"/>
    <cellStyle name="40% - Акцент6 6 4 3 2" xfId="6792"/>
    <cellStyle name="40% - Акцент6 6 4 4" xfId="3982"/>
    <cellStyle name="40% - Акцент6 6 4 5" xfId="6089"/>
    <cellStyle name="40% - Акцент6 6 5" xfId="2143"/>
    <cellStyle name="40% — акцент6 6 5" xfId="6961"/>
    <cellStyle name="40% - Акцент6 6 5 2" xfId="4218"/>
    <cellStyle name="40% - Акцент6 6 6" xfId="2990"/>
    <cellStyle name="40% - Акцент6 6 6 2" xfId="5065"/>
    <cellStyle name="40% - Акцент6 6 7" xfId="1307"/>
    <cellStyle name="40% - Акцент6 6 7 2" xfId="6191"/>
    <cellStyle name="40% - Акцент6 6 8" xfId="3197"/>
    <cellStyle name="40% - Акцент6 6 9" xfId="3537"/>
    <cellStyle name="40% - Акцент6 60" xfId="7598"/>
    <cellStyle name="40% - Акцент6 61" xfId="7599"/>
    <cellStyle name="40% - Акцент6 62" xfId="7600"/>
    <cellStyle name="40% - Акцент6 63" xfId="7601"/>
    <cellStyle name="40% - Акцент6 64" xfId="7602"/>
    <cellStyle name="40% - Акцент6 65" xfId="7603"/>
    <cellStyle name="40% - Акцент6 66" xfId="7629"/>
    <cellStyle name="40% - Акцент6 67" xfId="7638"/>
    <cellStyle name="40% - Акцент6 68" xfId="7655"/>
    <cellStyle name="40% - Акцент6 69" xfId="7667"/>
    <cellStyle name="40% - Акцент6 7" xfId="136"/>
    <cellStyle name="40% — акцент6 7" xfId="2925"/>
    <cellStyle name="40% - Акцент6 7 10" xfId="5260"/>
    <cellStyle name="40% - Акцент6 7 11" xfId="5837"/>
    <cellStyle name="40% - Акцент6 7 2" xfId="419"/>
    <cellStyle name="40% — акцент6 7 2" xfId="5000"/>
    <cellStyle name="40% - Акцент6 7 2 2" xfId="2378"/>
    <cellStyle name="40% - Акцент6 7 2 2 2" xfId="4453"/>
    <cellStyle name="40% - Акцент6 7 2 3" xfId="1542"/>
    <cellStyle name="40% - Акцент6 7 2 3 2" xfId="6426"/>
    <cellStyle name="40% - Акцент6 7 2 4" xfId="3464"/>
    <cellStyle name="40% - Акцент6 7 2 5" xfId="5192"/>
    <cellStyle name="40% - Акцент6 7 2 6" xfId="5193"/>
    <cellStyle name="40% - Акцент6 7 2 7" xfId="5945"/>
    <cellStyle name="40% - Акцент6 7 3" xfId="864"/>
    <cellStyle name="40% — акцент6 7 3" xfId="5706"/>
    <cellStyle name="40% - Акцент6 7 3 2" xfId="2537"/>
    <cellStyle name="40% - Акцент6 7 3 2 2" xfId="4612"/>
    <cellStyle name="40% - Акцент6 7 3 3" xfId="1701"/>
    <cellStyle name="40% - Акцент6 7 3 3 2" xfId="6585"/>
    <cellStyle name="40% - Акцент6 7 3 4" xfId="3775"/>
    <cellStyle name="40% - Акцент6 7 3 5" xfId="5609"/>
    <cellStyle name="40% - Акцент6 7 3 6" xfId="6029"/>
    <cellStyle name="40% - Акцент6 7 4" xfId="1084"/>
    <cellStyle name="40% — акцент6 7 4" xfId="5753"/>
    <cellStyle name="40% - Акцент6 7 4 2" xfId="2757"/>
    <cellStyle name="40% - Акцент6 7 4 2 2" xfId="4832"/>
    <cellStyle name="40% - Акцент6 7 4 3" xfId="1921"/>
    <cellStyle name="40% - Акцент6 7 4 3 2" xfId="6805"/>
    <cellStyle name="40% - Акцент6 7 4 4" xfId="3995"/>
    <cellStyle name="40% - Акцент6 7 4 5" xfId="6101"/>
    <cellStyle name="40% - Акцент6 7 5" xfId="2156"/>
    <cellStyle name="40% — акцент6 7 5" xfId="7057"/>
    <cellStyle name="40% - Акцент6 7 5 2" xfId="4231"/>
    <cellStyle name="40% - Акцент6 7 6" xfId="3003"/>
    <cellStyle name="40% - Акцент6 7 6 2" xfId="5078"/>
    <cellStyle name="40% - Акцент6 7 7" xfId="1320"/>
    <cellStyle name="40% - Акцент6 7 7 2" xfId="6204"/>
    <cellStyle name="40% - Акцент6 7 8" xfId="3210"/>
    <cellStyle name="40% - Акцент6 7 9" xfId="3525"/>
    <cellStyle name="40% - Акцент6 70" xfId="7679"/>
    <cellStyle name="40% - Акцент6 71" xfId="7690"/>
    <cellStyle name="40% - Акцент6 72" xfId="7701"/>
    <cellStyle name="40% - Акцент6 73" xfId="7708"/>
    <cellStyle name="40% - Акцент6 74" xfId="7717"/>
    <cellStyle name="40% - Акцент6 75" xfId="7739"/>
    <cellStyle name="40% - Акцент6 76" xfId="7751"/>
    <cellStyle name="40% - Акцент6 77" xfId="7762"/>
    <cellStyle name="40% - Акцент6 78" xfId="7771"/>
    <cellStyle name="40% - Акцент6 79" xfId="7778"/>
    <cellStyle name="40% - Акцент6 8" xfId="151"/>
    <cellStyle name="40% — акцент6 8" xfId="1242"/>
    <cellStyle name="40% - Акцент6 8 10" xfId="5250"/>
    <cellStyle name="40% - Акцент6 8 11" xfId="5849"/>
    <cellStyle name="40% - Акцент6 8 2" xfId="420"/>
    <cellStyle name="40% — акцент6 8 2" xfId="6126"/>
    <cellStyle name="40% - Акцент6 8 2 2" xfId="2379"/>
    <cellStyle name="40% - Акцент6 8 2 2 2" xfId="4454"/>
    <cellStyle name="40% - Акцент6 8 2 3" xfId="1543"/>
    <cellStyle name="40% - Акцент6 8 2 3 2" xfId="6427"/>
    <cellStyle name="40% - Акцент6 8 2 4" xfId="3465"/>
    <cellStyle name="40% - Акцент6 8 3" xfId="878"/>
    <cellStyle name="40% - Акцент6 8 3 2" xfId="2551"/>
    <cellStyle name="40% - Акцент6 8 3 2 2" xfId="4626"/>
    <cellStyle name="40% - Акцент6 8 3 3" xfId="1715"/>
    <cellStyle name="40% - Акцент6 8 3 3 2" xfId="6599"/>
    <cellStyle name="40% - Акцент6 8 3 4" xfId="3789"/>
    <cellStyle name="40% - Акцент6 8 4" xfId="1098"/>
    <cellStyle name="40% - Акцент6 8 4 2" xfId="2771"/>
    <cellStyle name="40% - Акцент6 8 4 2 2" xfId="4846"/>
    <cellStyle name="40% - Акцент6 8 4 3" xfId="1935"/>
    <cellStyle name="40% - Акцент6 8 4 3 2" xfId="6819"/>
    <cellStyle name="40% - Акцент6 8 4 4" xfId="4009"/>
    <cellStyle name="40% - Акцент6 8 5" xfId="2170"/>
    <cellStyle name="40% - Акцент6 8 5 2" xfId="4245"/>
    <cellStyle name="40% - Акцент6 8 6" xfId="3017"/>
    <cellStyle name="40% - Акцент6 8 6 2" xfId="5092"/>
    <cellStyle name="40% - Акцент6 8 7" xfId="1334"/>
    <cellStyle name="40% - Акцент6 8 7 2" xfId="6218"/>
    <cellStyle name="40% - Акцент6 8 8" xfId="3224"/>
    <cellStyle name="40% - Акцент6 8 9" xfId="3513"/>
    <cellStyle name="40% - Акцент6 80" xfId="7799"/>
    <cellStyle name="40% - Акцент6 81" xfId="7811"/>
    <cellStyle name="40% - Акцент6 82" xfId="7820"/>
    <cellStyle name="40% - Акцент6 83" xfId="7827"/>
    <cellStyle name="40% - Акцент6 84" xfId="7848"/>
    <cellStyle name="40% - Акцент6 85" xfId="7860"/>
    <cellStyle name="40% - Акцент6 86" xfId="7869"/>
    <cellStyle name="40% - Акцент6 87" xfId="7876"/>
    <cellStyle name="40% - Акцент6 88" xfId="7897"/>
    <cellStyle name="40% - Акцент6 89" xfId="7909"/>
    <cellStyle name="40% - Акцент6 9" xfId="163"/>
    <cellStyle name="40% — акцент6 9" xfId="3129"/>
    <cellStyle name="40% - Акцент6 9 10" xfId="5241"/>
    <cellStyle name="40% - Акцент6 9 11" xfId="5861"/>
    <cellStyle name="40% - Акцент6 9 2" xfId="421"/>
    <cellStyle name="40% - Акцент6 9 2 2" xfId="2380"/>
    <cellStyle name="40% - Акцент6 9 2 2 2" xfId="4455"/>
    <cellStyle name="40% - Акцент6 9 2 3" xfId="1544"/>
    <cellStyle name="40% - Акцент6 9 2 3 2" xfId="6428"/>
    <cellStyle name="40% - Акцент6 9 2 4" xfId="3466"/>
    <cellStyle name="40% - Акцент6 9 3" xfId="890"/>
    <cellStyle name="40% - Акцент6 9 3 2" xfId="2563"/>
    <cellStyle name="40% - Акцент6 9 3 2 2" xfId="4638"/>
    <cellStyle name="40% - Акцент6 9 3 3" xfId="1727"/>
    <cellStyle name="40% - Акцент6 9 3 3 2" xfId="6611"/>
    <cellStyle name="40% - Акцент6 9 3 4" xfId="3801"/>
    <cellStyle name="40% - Акцент6 9 4" xfId="1110"/>
    <cellStyle name="40% - Акцент6 9 4 2" xfId="2783"/>
    <cellStyle name="40% - Акцент6 9 4 2 2" xfId="4858"/>
    <cellStyle name="40% - Акцент6 9 4 3" xfId="1947"/>
    <cellStyle name="40% - Акцент6 9 4 3 2" xfId="6831"/>
    <cellStyle name="40% - Акцент6 9 4 4" xfId="4021"/>
    <cellStyle name="40% - Акцент6 9 5" xfId="2182"/>
    <cellStyle name="40% - Акцент6 9 5 2" xfId="4257"/>
    <cellStyle name="40% - Акцент6 9 6" xfId="3029"/>
    <cellStyle name="40% - Акцент6 9 6 2" xfId="5104"/>
    <cellStyle name="40% - Акцент6 9 7" xfId="1346"/>
    <cellStyle name="40% - Акцент6 9 7 2" xfId="6230"/>
    <cellStyle name="40% - Акцент6 9 8" xfId="3236"/>
    <cellStyle name="40% - Акцент6 9 9" xfId="3501"/>
    <cellStyle name="40% - Акцент6 90" xfId="7918"/>
    <cellStyle name="40% - Акцент6 91" xfId="7925"/>
    <cellStyle name="40% - Акцент6 92" xfId="7946"/>
    <cellStyle name="40% - Акцент6 93" xfId="7958"/>
    <cellStyle name="40% - Акцент6 94" xfId="7967"/>
    <cellStyle name="40% - Акцент6 95" xfId="7974"/>
    <cellStyle name="40% - Акцент6 96" xfId="7994"/>
    <cellStyle name="40% - Акцент6 97" xfId="8004"/>
    <cellStyle name="40% - Акцент6 98" xfId="8011"/>
    <cellStyle name="40% - Акцент6 99" xfId="8032"/>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азвание 2" xfId="1215"/>
    <cellStyle name="Нейтральный" xfId="8" builtinId="28" customBuiltin="1"/>
    <cellStyle name="Обычный" xfId="0" builtinId="0"/>
    <cellStyle name="Обычный 10" xfId="123"/>
    <cellStyle name="Обычный 11" xfId="422"/>
    <cellStyle name="Обычный 12" xfId="137"/>
    <cellStyle name="Обычный 13" xfId="423"/>
    <cellStyle name="Обычный 14" xfId="424"/>
    <cellStyle name="Обычный 15" xfId="425"/>
    <cellStyle name="Обычный 15 2" xfId="426"/>
    <cellStyle name="Обычный 15 3" xfId="427"/>
    <cellStyle name="Обычный 16" xfId="428"/>
    <cellStyle name="Обычный 17" xfId="429"/>
    <cellStyle name="Обычный 18" xfId="430"/>
    <cellStyle name="Обычный 19" xfId="431"/>
    <cellStyle name="Обычный 2" xfId="42"/>
    <cellStyle name="Обычный 2 2" xfId="432"/>
    <cellStyle name="Обычный 2 3" xfId="433"/>
    <cellStyle name="Обычный 2 4" xfId="434"/>
    <cellStyle name="Обычный 2 5" xfId="435"/>
    <cellStyle name="Обычный 2 6" xfId="436"/>
    <cellStyle name="Обычный 2 7" xfId="7084"/>
    <cellStyle name="Обычный 2 7 2" xfId="7085"/>
    <cellStyle name="Обычный 2 7 3" xfId="7087"/>
    <cellStyle name="Обычный 2 7 3 2" xfId="8929"/>
    <cellStyle name="Обычный 2 7 3 3" xfId="9039"/>
    <cellStyle name="Обычный 2 8" xfId="7086"/>
    <cellStyle name="Обычный 2_4Н728 Ф-2" xfId="437"/>
    <cellStyle name="Обычный 20" xfId="438"/>
    <cellStyle name="Обычный 21" xfId="439"/>
    <cellStyle name="Обычный 22" xfId="440"/>
    <cellStyle name="Обычный 23" xfId="441"/>
    <cellStyle name="Обычный 24" xfId="442"/>
    <cellStyle name="Обычный 25" xfId="443"/>
    <cellStyle name="Обычный 26" xfId="444"/>
    <cellStyle name="Обычный 27" xfId="445"/>
    <cellStyle name="Обычный 28" xfId="446"/>
    <cellStyle name="Обычный 29" xfId="447"/>
    <cellStyle name="Обычный 3" xfId="48"/>
    <cellStyle name="Обычный 3 2" xfId="7082"/>
    <cellStyle name="Обычный 30" xfId="448"/>
    <cellStyle name="Обычный 31" xfId="449"/>
    <cellStyle name="Обычный 32" xfId="450"/>
    <cellStyle name="Обычный 33" xfId="451"/>
    <cellStyle name="Обычный 34" xfId="452"/>
    <cellStyle name="Обычный 35" xfId="453"/>
    <cellStyle name="Обычный 36" xfId="454"/>
    <cellStyle name="Обычный 37" xfId="455"/>
    <cellStyle name="Обычный 37 2" xfId="456"/>
    <cellStyle name="Обычный 37 3" xfId="457"/>
    <cellStyle name="Обычный 38" xfId="458"/>
    <cellStyle name="Обычный 39" xfId="459"/>
    <cellStyle name="Обычный 4" xfId="49"/>
    <cellStyle name="Обычный 40" xfId="460"/>
    <cellStyle name="Обычный 41" xfId="461"/>
    <cellStyle name="Обычный 42" xfId="7083"/>
    <cellStyle name="Обычный 5" xfId="53"/>
    <cellStyle name="Обычный 6" xfId="67"/>
    <cellStyle name="Обычный 7" xfId="81"/>
    <cellStyle name="Обычный 8" xfId="95"/>
    <cellStyle name="Обычный 9" xfId="109"/>
    <cellStyle name="Обычный_Исходные данные 2" xfId="47"/>
    <cellStyle name="Обычный_Счет-фактура Экспертизе 2" xfId="44"/>
    <cellStyle name="Плохой" xfId="7" builtinId="27" customBuiltin="1"/>
    <cellStyle name="Пояснение" xfId="16" builtinId="53" customBuiltin="1"/>
    <cellStyle name="Примечание" xfId="15" builtinId="10" customBuiltin="1"/>
    <cellStyle name="Примечание 10" xfId="143"/>
    <cellStyle name="Примечание 10 10" xfId="2162"/>
    <cellStyle name="Примечание 10 10 2" xfId="4237"/>
    <cellStyle name="Примечание 10 11" xfId="3009"/>
    <cellStyle name="Примечание 10 11 2" xfId="5084"/>
    <cellStyle name="Примечание 10 12" xfId="1326"/>
    <cellStyle name="Примечание 10 12 2" xfId="6210"/>
    <cellStyle name="Примечание 10 13" xfId="3216"/>
    <cellStyle name="Примечание 10 2" xfId="462"/>
    <cellStyle name="Примечание 10 2 2" xfId="463"/>
    <cellStyle name="Примечание 10 2 3" xfId="464"/>
    <cellStyle name="Примечание 10 3" xfId="465"/>
    <cellStyle name="Примечание 10 3 2" xfId="466"/>
    <cellStyle name="Примечание 10 3 3" xfId="467"/>
    <cellStyle name="Примечание 10 4" xfId="468"/>
    <cellStyle name="Примечание 10 4 2" xfId="469"/>
    <cellStyle name="Примечание 10 4 3" xfId="470"/>
    <cellStyle name="Примечание 10 5" xfId="471"/>
    <cellStyle name="Примечание 10 5 2" xfId="472"/>
    <cellStyle name="Примечание 10 5 3" xfId="473"/>
    <cellStyle name="Примечание 10 6" xfId="474"/>
    <cellStyle name="Примечание 10 7" xfId="475"/>
    <cellStyle name="Примечание 10 8" xfId="870"/>
    <cellStyle name="Примечание 10 8 2" xfId="2543"/>
    <cellStyle name="Примечание 10 8 2 2" xfId="4618"/>
    <cellStyle name="Примечание 10 8 3" xfId="1707"/>
    <cellStyle name="Примечание 10 8 3 2" xfId="6591"/>
    <cellStyle name="Примечание 10 8 4" xfId="3781"/>
    <cellStyle name="Примечание 10 9" xfId="1090"/>
    <cellStyle name="Примечание 10 9 2" xfId="2763"/>
    <cellStyle name="Примечание 10 9 2 2" xfId="4838"/>
    <cellStyle name="Примечание 10 9 3" xfId="1927"/>
    <cellStyle name="Примечание 10 9 3 2" xfId="6811"/>
    <cellStyle name="Примечание 10 9 4" xfId="4001"/>
    <cellStyle name="Примечание 11" xfId="164"/>
    <cellStyle name="Примечание 11 10" xfId="2183"/>
    <cellStyle name="Примечание 11 10 2" xfId="4258"/>
    <cellStyle name="Примечание 11 11" xfId="3030"/>
    <cellStyle name="Примечание 11 11 2" xfId="5105"/>
    <cellStyle name="Примечание 11 12" xfId="1347"/>
    <cellStyle name="Примечание 11 12 2" xfId="6231"/>
    <cellStyle name="Примечание 11 13" xfId="3237"/>
    <cellStyle name="Примечание 11 2" xfId="476"/>
    <cellStyle name="Примечание 11 2 2" xfId="477"/>
    <cellStyle name="Примечание 11 2 3" xfId="478"/>
    <cellStyle name="Примечание 11 3" xfId="479"/>
    <cellStyle name="Примечание 11 3 2" xfId="480"/>
    <cellStyle name="Примечание 11 3 3" xfId="481"/>
    <cellStyle name="Примечание 11 4" xfId="482"/>
    <cellStyle name="Примечание 11 4 2" xfId="483"/>
    <cellStyle name="Примечание 11 4 3" xfId="484"/>
    <cellStyle name="Примечание 11 5" xfId="485"/>
    <cellStyle name="Примечание 11 5 2" xfId="486"/>
    <cellStyle name="Примечание 11 5 3" xfId="487"/>
    <cellStyle name="Примечание 11 6" xfId="488"/>
    <cellStyle name="Примечание 11 7" xfId="489"/>
    <cellStyle name="Примечание 11 8" xfId="891"/>
    <cellStyle name="Примечание 11 8 2" xfId="2564"/>
    <cellStyle name="Примечание 11 8 2 2" xfId="4639"/>
    <cellStyle name="Примечание 11 8 3" xfId="1728"/>
    <cellStyle name="Примечание 11 8 3 2" xfId="6612"/>
    <cellStyle name="Примечание 11 8 4" xfId="3802"/>
    <cellStyle name="Примечание 11 9" xfId="1111"/>
    <cellStyle name="Примечание 11 9 2" xfId="2784"/>
    <cellStyle name="Примечание 11 9 2 2" xfId="4859"/>
    <cellStyle name="Примечание 11 9 3" xfId="1948"/>
    <cellStyle name="Примечание 11 9 3 2" xfId="6832"/>
    <cellStyle name="Примечание 11 9 4" xfId="4022"/>
    <cellStyle name="Примечание 12" xfId="177"/>
    <cellStyle name="Примечание 12 10" xfId="2196"/>
    <cellStyle name="Примечание 12 10 2" xfId="4271"/>
    <cellStyle name="Примечание 12 11" xfId="3043"/>
    <cellStyle name="Примечание 12 11 2" xfId="5118"/>
    <cellStyle name="Примечание 12 12" xfId="1360"/>
    <cellStyle name="Примечание 12 12 2" xfId="6244"/>
    <cellStyle name="Примечание 12 13" xfId="3250"/>
    <cellStyle name="Примечание 12 2" xfId="490"/>
    <cellStyle name="Примечание 12 2 2" xfId="491"/>
    <cellStyle name="Примечание 12 2 3" xfId="492"/>
    <cellStyle name="Примечание 12 3" xfId="493"/>
    <cellStyle name="Примечание 12 3 2" xfId="494"/>
    <cellStyle name="Примечание 12 3 3" xfId="495"/>
    <cellStyle name="Примечание 12 4" xfId="496"/>
    <cellStyle name="Примечание 12 4 2" xfId="497"/>
    <cellStyle name="Примечание 12 4 3" xfId="498"/>
    <cellStyle name="Примечание 12 5" xfId="499"/>
    <cellStyle name="Примечание 12 5 2" xfId="500"/>
    <cellStyle name="Примечание 12 5 3" xfId="501"/>
    <cellStyle name="Примечание 12 6" xfId="502"/>
    <cellStyle name="Примечание 12 7" xfId="503"/>
    <cellStyle name="Примечание 12 8" xfId="904"/>
    <cellStyle name="Примечание 12 8 2" xfId="2577"/>
    <cellStyle name="Примечание 12 8 2 2" xfId="4652"/>
    <cellStyle name="Примечание 12 8 3" xfId="1741"/>
    <cellStyle name="Примечание 12 8 3 2" xfId="6625"/>
    <cellStyle name="Примечание 12 8 4" xfId="3815"/>
    <cellStyle name="Примечание 12 9" xfId="1124"/>
    <cellStyle name="Примечание 12 9 2" xfId="2797"/>
    <cellStyle name="Примечание 12 9 2 2" xfId="4872"/>
    <cellStyle name="Примечание 12 9 3" xfId="1961"/>
    <cellStyle name="Примечание 12 9 3 2" xfId="6845"/>
    <cellStyle name="Примечание 12 9 4" xfId="4035"/>
    <cellStyle name="Примечание 13" xfId="190"/>
    <cellStyle name="Примечание 13 10" xfId="3056"/>
    <cellStyle name="Примечание 13 10 2" xfId="5131"/>
    <cellStyle name="Примечание 13 11" xfId="1373"/>
    <cellStyle name="Примечание 13 11 2" xfId="6257"/>
    <cellStyle name="Примечание 13 12" xfId="3263"/>
    <cellStyle name="Примечание 13 2" xfId="504"/>
    <cellStyle name="Примечание 13 2 2" xfId="505"/>
    <cellStyle name="Примечание 13 2 3" xfId="506"/>
    <cellStyle name="Примечание 13 3" xfId="507"/>
    <cellStyle name="Примечание 13 3 2" xfId="508"/>
    <cellStyle name="Примечание 13 3 3" xfId="509"/>
    <cellStyle name="Примечание 13 4" xfId="510"/>
    <cellStyle name="Примечание 13 4 2" xfId="511"/>
    <cellStyle name="Примечание 13 4 3" xfId="512"/>
    <cellStyle name="Примечание 13 5" xfId="513"/>
    <cellStyle name="Примечание 13 6" xfId="514"/>
    <cellStyle name="Примечание 13 7" xfId="917"/>
    <cellStyle name="Примечание 13 7 2" xfId="2590"/>
    <cellStyle name="Примечание 13 7 2 2" xfId="4665"/>
    <cellStyle name="Примечание 13 7 3" xfId="1754"/>
    <cellStyle name="Примечание 13 7 3 2" xfId="6638"/>
    <cellStyle name="Примечание 13 7 4" xfId="3828"/>
    <cellStyle name="Примечание 13 8" xfId="1137"/>
    <cellStyle name="Примечание 13 8 2" xfId="2810"/>
    <cellStyle name="Примечание 13 8 2 2" xfId="4885"/>
    <cellStyle name="Примечание 13 8 3" xfId="1974"/>
    <cellStyle name="Примечание 13 8 3 2" xfId="6858"/>
    <cellStyle name="Примечание 13 8 4" xfId="4048"/>
    <cellStyle name="Примечание 13 9" xfId="2209"/>
    <cellStyle name="Примечание 13 9 2" xfId="4284"/>
    <cellStyle name="Примечание 14" xfId="203"/>
    <cellStyle name="Примечание 14 10" xfId="1386"/>
    <cellStyle name="Примечание 14 10 2" xfId="6270"/>
    <cellStyle name="Примечание 14 11" xfId="3276"/>
    <cellStyle name="Примечание 14 2" xfId="515"/>
    <cellStyle name="Примечание 14 2 2" xfId="516"/>
    <cellStyle name="Примечание 14 2 3" xfId="517"/>
    <cellStyle name="Примечание 14 3" xfId="518"/>
    <cellStyle name="Примечание 14 3 2" xfId="519"/>
    <cellStyle name="Примечание 14 3 3" xfId="520"/>
    <cellStyle name="Примечание 14 4" xfId="521"/>
    <cellStyle name="Примечание 14 5" xfId="522"/>
    <cellStyle name="Примечание 14 6" xfId="930"/>
    <cellStyle name="Примечание 14 6 2" xfId="2603"/>
    <cellStyle name="Примечание 14 6 2 2" xfId="4678"/>
    <cellStyle name="Примечание 14 6 3" xfId="1767"/>
    <cellStyle name="Примечание 14 6 3 2" xfId="6651"/>
    <cellStyle name="Примечание 14 6 4" xfId="3841"/>
    <cellStyle name="Примечание 14 7" xfId="1150"/>
    <cellStyle name="Примечание 14 7 2" xfId="2823"/>
    <cellStyle name="Примечание 14 7 2 2" xfId="4898"/>
    <cellStyle name="Примечание 14 7 3" xfId="1987"/>
    <cellStyle name="Примечание 14 7 3 2" xfId="6871"/>
    <cellStyle name="Примечание 14 7 4" xfId="4061"/>
    <cellStyle name="Примечание 14 8" xfId="2222"/>
    <cellStyle name="Примечание 14 8 2" xfId="4297"/>
    <cellStyle name="Примечание 14 9" xfId="3069"/>
    <cellStyle name="Примечание 14 9 2" xfId="5144"/>
    <cellStyle name="Примечание 15" xfId="216"/>
    <cellStyle name="Примечание 15 2" xfId="523"/>
    <cellStyle name="Примечание 15 3" xfId="524"/>
    <cellStyle name="Примечание 15 4" xfId="943"/>
    <cellStyle name="Примечание 15 4 2" xfId="2616"/>
    <cellStyle name="Примечание 15 4 2 2" xfId="4691"/>
    <cellStyle name="Примечание 15 4 3" xfId="1780"/>
    <cellStyle name="Примечание 15 4 3 2" xfId="6664"/>
    <cellStyle name="Примечание 15 4 4" xfId="3854"/>
    <cellStyle name="Примечание 15 5" xfId="1163"/>
    <cellStyle name="Примечание 15 5 2" xfId="2836"/>
    <cellStyle name="Примечание 15 5 2 2" xfId="4911"/>
    <cellStyle name="Примечание 15 5 3" xfId="2000"/>
    <cellStyle name="Примечание 15 5 3 2" xfId="6884"/>
    <cellStyle name="Примечание 15 5 4" xfId="4074"/>
    <cellStyle name="Примечание 15 6" xfId="2235"/>
    <cellStyle name="Примечание 15 6 2" xfId="4310"/>
    <cellStyle name="Примечание 15 7" xfId="3082"/>
    <cellStyle name="Примечание 15 7 2" xfId="5157"/>
    <cellStyle name="Примечание 15 8" xfId="1399"/>
    <cellStyle name="Примечание 15 8 2" xfId="6283"/>
    <cellStyle name="Примечание 15 9" xfId="3289"/>
    <cellStyle name="Примечание 16" xfId="229"/>
    <cellStyle name="Примечание 16 2" xfId="525"/>
    <cellStyle name="Примечание 16 3" xfId="526"/>
    <cellStyle name="Примечание 16 4" xfId="956"/>
    <cellStyle name="Примечание 16 4 2" xfId="2629"/>
    <cellStyle name="Примечание 16 4 2 2" xfId="4704"/>
    <cellStyle name="Примечание 16 4 3" xfId="1793"/>
    <cellStyle name="Примечание 16 4 3 2" xfId="6677"/>
    <cellStyle name="Примечание 16 4 4" xfId="3867"/>
    <cellStyle name="Примечание 16 5" xfId="1212"/>
    <cellStyle name="Примечание 16 5 2" xfId="2885"/>
    <cellStyle name="Примечание 16 5 2 2" xfId="4960"/>
    <cellStyle name="Примечание 16 5 3" xfId="2049"/>
    <cellStyle name="Примечание 16 5 3 2" xfId="6933"/>
    <cellStyle name="Примечание 16 5 4" xfId="4123"/>
    <cellStyle name="Примечание 16 6" xfId="2248"/>
    <cellStyle name="Примечание 16 6 2" xfId="4323"/>
    <cellStyle name="Примечание 16 7" xfId="1412"/>
    <cellStyle name="Примечание 16 7 2" xfId="6296"/>
    <cellStyle name="Примечание 16 8" xfId="3302"/>
    <cellStyle name="Примечание 17" xfId="527"/>
    <cellStyle name="Примечание 17 2" xfId="528"/>
    <cellStyle name="Примечание 17 3" xfId="529"/>
    <cellStyle name="Примечание 17 4" xfId="969"/>
    <cellStyle name="Примечание 17 4 2" xfId="2642"/>
    <cellStyle name="Примечание 17 4 2 2" xfId="4717"/>
    <cellStyle name="Примечание 17 4 3" xfId="1806"/>
    <cellStyle name="Примечание 17 4 3 2" xfId="6690"/>
    <cellStyle name="Примечание 17 4 4" xfId="3880"/>
    <cellStyle name="Примечание 17 5" xfId="1213"/>
    <cellStyle name="Примечание 17 5 2" xfId="2886"/>
    <cellStyle name="Примечание 17 5 2 2" xfId="4961"/>
    <cellStyle name="Примечание 17 5 3" xfId="2050"/>
    <cellStyle name="Примечание 17 5 3 2" xfId="6934"/>
    <cellStyle name="Примечание 17 5 4" xfId="4124"/>
    <cellStyle name="Примечание 18" xfId="530"/>
    <cellStyle name="Примечание 18 2" xfId="531"/>
    <cellStyle name="Примечание 18 3" xfId="532"/>
    <cellStyle name="Примечание 18 4" xfId="1214"/>
    <cellStyle name="Примечание 18 4 2" xfId="2887"/>
    <cellStyle name="Примечание 18 4 2 2" xfId="4962"/>
    <cellStyle name="Примечание 18 4 3" xfId="2051"/>
    <cellStyle name="Примечание 18 4 3 2" xfId="6935"/>
    <cellStyle name="Примечание 18 4 4" xfId="4125"/>
    <cellStyle name="Примечание 19" xfId="533"/>
    <cellStyle name="Примечание 19 2" xfId="534"/>
    <cellStyle name="Примечание 19 3" xfId="535"/>
    <cellStyle name="Примечание 2" xfId="50"/>
    <cellStyle name="Примечание 2 2" xfId="536"/>
    <cellStyle name="Примечание 2 2 2" xfId="537"/>
    <cellStyle name="Примечание 2 2 3" xfId="538"/>
    <cellStyle name="Примечание 2 3" xfId="539"/>
    <cellStyle name="Примечание 2 3 2" xfId="540"/>
    <cellStyle name="Примечание 2 3 3" xfId="541"/>
    <cellStyle name="Примечание 2 4" xfId="542"/>
    <cellStyle name="Примечание 2 4 2" xfId="543"/>
    <cellStyle name="Примечание 2 4 3" xfId="544"/>
    <cellStyle name="Примечание 2 5" xfId="545"/>
    <cellStyle name="Примечание 2 5 2" xfId="546"/>
    <cellStyle name="Примечание 2 5 3" xfId="547"/>
    <cellStyle name="Примечание 2 6" xfId="548"/>
    <cellStyle name="Примечание 2 7" xfId="549"/>
    <cellStyle name="Примечание 20" xfId="550"/>
    <cellStyle name="Примечание 20 2" xfId="551"/>
    <cellStyle name="Примечание 20 3" xfId="552"/>
    <cellStyle name="Примечание 21" xfId="553"/>
    <cellStyle name="Примечание 21 2" xfId="554"/>
    <cellStyle name="Примечание 21 3" xfId="555"/>
    <cellStyle name="Примечание 22" xfId="556"/>
    <cellStyle name="Примечание 22 2" xfId="557"/>
    <cellStyle name="Примечание 22 3" xfId="558"/>
    <cellStyle name="Примечание 23" xfId="559"/>
    <cellStyle name="Примечание 23 2" xfId="560"/>
    <cellStyle name="Примечание 23 3" xfId="561"/>
    <cellStyle name="Примечание 24" xfId="562"/>
    <cellStyle name="Примечание 24 2" xfId="563"/>
    <cellStyle name="Примечание 24 3" xfId="564"/>
    <cellStyle name="Примечание 25" xfId="565"/>
    <cellStyle name="Примечание 25 2" xfId="566"/>
    <cellStyle name="Примечание 25 3" xfId="567"/>
    <cellStyle name="Примечание 26" xfId="568"/>
    <cellStyle name="Примечание 26 2" xfId="569"/>
    <cellStyle name="Примечание 26 3" xfId="570"/>
    <cellStyle name="Примечание 27" xfId="571"/>
    <cellStyle name="Примечание 27 2" xfId="572"/>
    <cellStyle name="Примечание 27 3" xfId="573"/>
    <cellStyle name="Примечание 28" xfId="574"/>
    <cellStyle name="Примечание 28 2" xfId="575"/>
    <cellStyle name="Примечание 28 3" xfId="576"/>
    <cellStyle name="Примечание 29" xfId="577"/>
    <cellStyle name="Примечание 29 2" xfId="578"/>
    <cellStyle name="Примечание 29 3" xfId="579"/>
    <cellStyle name="Примечание 3" xfId="54"/>
    <cellStyle name="Примечание 3 10" xfId="2079"/>
    <cellStyle name="Примечание 3 10 2" xfId="4154"/>
    <cellStyle name="Примечание 3 11" xfId="2926"/>
    <cellStyle name="Примечание 3 11 2" xfId="5001"/>
    <cellStyle name="Примечание 3 12" xfId="1243"/>
    <cellStyle name="Примечание 3 12 2" xfId="6127"/>
    <cellStyle name="Примечание 3 13" xfId="3133"/>
    <cellStyle name="Примечание 3 2" xfId="580"/>
    <cellStyle name="Примечание 3 2 2" xfId="581"/>
    <cellStyle name="Примечание 3 2 3" xfId="582"/>
    <cellStyle name="Примечание 3 3" xfId="583"/>
    <cellStyle name="Примечание 3 3 2" xfId="584"/>
    <cellStyle name="Примечание 3 3 3" xfId="585"/>
    <cellStyle name="Примечание 3 4" xfId="586"/>
    <cellStyle name="Примечание 3 4 2" xfId="587"/>
    <cellStyle name="Примечание 3 4 3" xfId="588"/>
    <cellStyle name="Примечание 3 5" xfId="589"/>
    <cellStyle name="Примечание 3 5 2" xfId="590"/>
    <cellStyle name="Примечание 3 5 3" xfId="591"/>
    <cellStyle name="Примечание 3 6" xfId="592"/>
    <cellStyle name="Примечание 3 7" xfId="593"/>
    <cellStyle name="Примечание 3 8" xfId="787"/>
    <cellStyle name="Примечание 3 8 2" xfId="2460"/>
    <cellStyle name="Примечание 3 8 2 2" xfId="4535"/>
    <cellStyle name="Примечание 3 8 3" xfId="1624"/>
    <cellStyle name="Примечание 3 8 3 2" xfId="6508"/>
    <cellStyle name="Примечание 3 8 4" xfId="3698"/>
    <cellStyle name="Примечание 3 9" xfId="1007"/>
    <cellStyle name="Примечание 3 9 2" xfId="2680"/>
    <cellStyle name="Примечание 3 9 2 2" xfId="4755"/>
    <cellStyle name="Примечание 3 9 3" xfId="1844"/>
    <cellStyle name="Примечание 3 9 3 2" xfId="6728"/>
    <cellStyle name="Примечание 3 9 4" xfId="3918"/>
    <cellStyle name="Примечание 30" xfId="594"/>
    <cellStyle name="Примечание 30 2" xfId="595"/>
    <cellStyle name="Примечание 30 3" xfId="596"/>
    <cellStyle name="Примечание 31" xfId="597"/>
    <cellStyle name="Примечание 31 2" xfId="598"/>
    <cellStyle name="Примечание 31 3" xfId="599"/>
    <cellStyle name="Примечание 32" xfId="600"/>
    <cellStyle name="Примечание 32 2" xfId="601"/>
    <cellStyle name="Примечание 32 3" xfId="602"/>
    <cellStyle name="Примечание 33" xfId="603"/>
    <cellStyle name="Примечание 33 2" xfId="604"/>
    <cellStyle name="Примечание 33 3" xfId="605"/>
    <cellStyle name="Примечание 34" xfId="606"/>
    <cellStyle name="Примечание 34 2" xfId="607"/>
    <cellStyle name="Примечание 34 3" xfId="608"/>
    <cellStyle name="Примечание 35" xfId="609"/>
    <cellStyle name="Примечание 35 2" xfId="610"/>
    <cellStyle name="Примечание 35 3" xfId="611"/>
    <cellStyle name="Примечание 36" xfId="612"/>
    <cellStyle name="Примечание 36 2" xfId="613"/>
    <cellStyle name="Примечание 36 2 2" xfId="614"/>
    <cellStyle name="Примечание 36 3" xfId="615"/>
    <cellStyle name="Примечание 37" xfId="616"/>
    <cellStyle name="Примечание 37 2" xfId="617"/>
    <cellStyle name="Примечание 38" xfId="618"/>
    <cellStyle name="Примечание 38 2" xfId="619"/>
    <cellStyle name="Примечание 39" xfId="620"/>
    <cellStyle name="Примечание 4" xfId="68"/>
    <cellStyle name="Примечание 4 10" xfId="2092"/>
    <cellStyle name="Примечание 4 10 2" xfId="4167"/>
    <cellStyle name="Примечание 4 11" xfId="2939"/>
    <cellStyle name="Примечание 4 11 2" xfId="5014"/>
    <cellStyle name="Примечание 4 12" xfId="1256"/>
    <cellStyle name="Примечание 4 12 2" xfId="6140"/>
    <cellStyle name="Примечание 4 13" xfId="3146"/>
    <cellStyle name="Примечание 4 2" xfId="621"/>
    <cellStyle name="Примечание 4 2 2" xfId="622"/>
    <cellStyle name="Примечание 4 2 3" xfId="623"/>
    <cellStyle name="Примечание 4 3" xfId="624"/>
    <cellStyle name="Примечание 4 3 2" xfId="625"/>
    <cellStyle name="Примечание 4 3 3" xfId="626"/>
    <cellStyle name="Примечание 4 4" xfId="627"/>
    <cellStyle name="Примечание 4 4 2" xfId="628"/>
    <cellStyle name="Примечание 4 4 3" xfId="629"/>
    <cellStyle name="Примечание 4 5" xfId="630"/>
    <cellStyle name="Примечание 4 5 2" xfId="631"/>
    <cellStyle name="Примечание 4 5 3" xfId="632"/>
    <cellStyle name="Примечание 4 6" xfId="633"/>
    <cellStyle name="Примечание 4 7" xfId="634"/>
    <cellStyle name="Примечание 4 8" xfId="800"/>
    <cellStyle name="Примечание 4 8 2" xfId="2473"/>
    <cellStyle name="Примечание 4 8 2 2" xfId="4548"/>
    <cellStyle name="Примечание 4 8 3" xfId="1637"/>
    <cellStyle name="Примечание 4 8 3 2" xfId="6521"/>
    <cellStyle name="Примечание 4 8 4" xfId="3711"/>
    <cellStyle name="Примечание 4 9" xfId="1020"/>
    <cellStyle name="Примечание 4 9 2" xfId="2693"/>
    <cellStyle name="Примечание 4 9 2 2" xfId="4768"/>
    <cellStyle name="Примечание 4 9 3" xfId="1857"/>
    <cellStyle name="Примечание 4 9 3 2" xfId="6741"/>
    <cellStyle name="Примечание 4 9 4" xfId="3931"/>
    <cellStyle name="Примечание 40" xfId="635"/>
    <cellStyle name="Примечание 41" xfId="636"/>
    <cellStyle name="Примечание 41 2" xfId="2381"/>
    <cellStyle name="Примечание 41 2 2" xfId="4456"/>
    <cellStyle name="Примечание 41 3" xfId="1545"/>
    <cellStyle name="Примечание 41 3 2" xfId="6429"/>
    <cellStyle name="Примечание 41 4" xfId="3580"/>
    <cellStyle name="Примечание 42" xfId="637"/>
    <cellStyle name="Примечание 42 2" xfId="2382"/>
    <cellStyle name="Примечание 42 2 2" xfId="4457"/>
    <cellStyle name="Примечание 42 3" xfId="1546"/>
    <cellStyle name="Примечание 42 3 2" xfId="6430"/>
    <cellStyle name="Примечание 42 4" xfId="3581"/>
    <cellStyle name="Примечание 43" xfId="710"/>
    <cellStyle name="Примечание 43 2" xfId="2383"/>
    <cellStyle name="Примечание 43 2 2" xfId="4458"/>
    <cellStyle name="Примечание 43 3" xfId="1547"/>
    <cellStyle name="Примечание 43 3 2" xfId="6431"/>
    <cellStyle name="Примечание 43 4" xfId="3621"/>
    <cellStyle name="Примечание 44" xfId="723"/>
    <cellStyle name="Примечание 44 2" xfId="2396"/>
    <cellStyle name="Примечание 44 2 2" xfId="4471"/>
    <cellStyle name="Примечание 44 3" xfId="1560"/>
    <cellStyle name="Примечание 44 3 2" xfId="6444"/>
    <cellStyle name="Примечание 44 4" xfId="3634"/>
    <cellStyle name="Примечание 45" xfId="736"/>
    <cellStyle name="Примечание 45 2" xfId="2409"/>
    <cellStyle name="Примечание 45 2 2" xfId="4484"/>
    <cellStyle name="Примечание 45 3" xfId="1573"/>
    <cellStyle name="Примечание 45 3 2" xfId="6457"/>
    <cellStyle name="Примечание 45 4" xfId="3647"/>
    <cellStyle name="Примечание 46" xfId="749"/>
    <cellStyle name="Примечание 46 2" xfId="2422"/>
    <cellStyle name="Примечание 46 2 2" xfId="4497"/>
    <cellStyle name="Примечание 46 3" xfId="1586"/>
    <cellStyle name="Примечание 46 3 2" xfId="6470"/>
    <cellStyle name="Примечание 46 4" xfId="3660"/>
    <cellStyle name="Примечание 47" xfId="767"/>
    <cellStyle name="Примечание 47 2" xfId="2440"/>
    <cellStyle name="Примечание 47 2 2" xfId="4515"/>
    <cellStyle name="Примечание 47 3" xfId="1604"/>
    <cellStyle name="Примечание 47 3 2" xfId="6488"/>
    <cellStyle name="Примечание 47 4" xfId="3678"/>
    <cellStyle name="Примечание 48" xfId="994"/>
    <cellStyle name="Примечание 48 2" xfId="2667"/>
    <cellStyle name="Примечание 48 2 2" xfId="4742"/>
    <cellStyle name="Примечание 48 3" xfId="1831"/>
    <cellStyle name="Примечание 48 3 2" xfId="6715"/>
    <cellStyle name="Примечание 48 4" xfId="3905"/>
    <cellStyle name="Примечание 49" xfId="1216"/>
    <cellStyle name="Примечание 49 2" xfId="2888"/>
    <cellStyle name="Примечание 49 2 2" xfId="4963"/>
    <cellStyle name="Примечание 49 3" xfId="2052"/>
    <cellStyle name="Примечание 49 3 2" xfId="6936"/>
    <cellStyle name="Примечание 49 4" xfId="4127"/>
    <cellStyle name="Примечание 5" xfId="82"/>
    <cellStyle name="Примечание 5 10" xfId="2105"/>
    <cellStyle name="Примечание 5 10 2" xfId="4180"/>
    <cellStyle name="Примечание 5 11" xfId="2952"/>
    <cellStyle name="Примечание 5 11 2" xfId="5027"/>
    <cellStyle name="Примечание 5 12" xfId="1269"/>
    <cellStyle name="Примечание 5 12 2" xfId="6153"/>
    <cellStyle name="Примечание 5 13" xfId="3159"/>
    <cellStyle name="Примечание 5 2" xfId="638"/>
    <cellStyle name="Примечание 5 2 2" xfId="639"/>
    <cellStyle name="Примечание 5 2 3" xfId="640"/>
    <cellStyle name="Примечание 5 3" xfId="641"/>
    <cellStyle name="Примечание 5 3 2" xfId="642"/>
    <cellStyle name="Примечание 5 3 3" xfId="643"/>
    <cellStyle name="Примечание 5 4" xfId="644"/>
    <cellStyle name="Примечание 5 4 2" xfId="645"/>
    <cellStyle name="Примечание 5 4 3" xfId="646"/>
    <cellStyle name="Примечание 5 5" xfId="647"/>
    <cellStyle name="Примечание 5 5 2" xfId="648"/>
    <cellStyle name="Примечание 5 5 3" xfId="649"/>
    <cellStyle name="Примечание 5 6" xfId="650"/>
    <cellStyle name="Примечание 5 7" xfId="651"/>
    <cellStyle name="Примечание 5 8" xfId="813"/>
    <cellStyle name="Примечание 5 8 2" xfId="2486"/>
    <cellStyle name="Примечание 5 8 2 2" xfId="4561"/>
    <cellStyle name="Примечание 5 8 3" xfId="1650"/>
    <cellStyle name="Примечание 5 8 3 2" xfId="6534"/>
    <cellStyle name="Примечание 5 8 4" xfId="3724"/>
    <cellStyle name="Примечание 5 9" xfId="1033"/>
    <cellStyle name="Примечание 5 9 2" xfId="2706"/>
    <cellStyle name="Примечание 5 9 2 2" xfId="4781"/>
    <cellStyle name="Примечание 5 9 3" xfId="1870"/>
    <cellStyle name="Примечание 5 9 3 2" xfId="6754"/>
    <cellStyle name="Примечание 5 9 4" xfId="3944"/>
    <cellStyle name="Примечание 50" xfId="2066"/>
    <cellStyle name="Примечание 50 2" xfId="4141"/>
    <cellStyle name="Примечание 51" xfId="2913"/>
    <cellStyle name="Примечание 51 2" xfId="4988"/>
    <cellStyle name="Примечание 52" xfId="3095"/>
    <cellStyle name="Примечание 52 2" xfId="5170"/>
    <cellStyle name="Примечание 53" xfId="1230"/>
    <cellStyle name="Примечание 53 2" xfId="6114"/>
    <cellStyle name="Примечание 54" xfId="3111"/>
    <cellStyle name="Примечание 55" xfId="7604"/>
    <cellStyle name="Примечание 56" xfId="7605"/>
    <cellStyle name="Примечание 57" xfId="7606"/>
    <cellStyle name="Примечание 58" xfId="7607"/>
    <cellStyle name="Примечание 59" xfId="7608"/>
    <cellStyle name="Примечание 6" xfId="96"/>
    <cellStyle name="Примечание 6 10" xfId="2118"/>
    <cellStyle name="Примечание 6 10 2" xfId="4193"/>
    <cellStyle name="Примечание 6 11" xfId="2965"/>
    <cellStyle name="Примечание 6 11 2" xfId="5040"/>
    <cellStyle name="Примечание 6 12" xfId="1282"/>
    <cellStyle name="Примечание 6 12 2" xfId="6166"/>
    <cellStyle name="Примечание 6 13" xfId="3172"/>
    <cellStyle name="Примечание 6 2" xfId="652"/>
    <cellStyle name="Примечание 6 2 2" xfId="653"/>
    <cellStyle name="Примечание 6 2 3" xfId="654"/>
    <cellStyle name="Примечание 6 3" xfId="655"/>
    <cellStyle name="Примечание 6 3 2" xfId="656"/>
    <cellStyle name="Примечание 6 3 3" xfId="657"/>
    <cellStyle name="Примечание 6 4" xfId="658"/>
    <cellStyle name="Примечание 6 4 2" xfId="659"/>
    <cellStyle name="Примечание 6 4 3" xfId="660"/>
    <cellStyle name="Примечание 6 5" xfId="661"/>
    <cellStyle name="Примечание 6 5 2" xfId="662"/>
    <cellStyle name="Примечание 6 5 3" xfId="663"/>
    <cellStyle name="Примечание 6 6" xfId="664"/>
    <cellStyle name="Примечание 6 7" xfId="665"/>
    <cellStyle name="Примечание 6 8" xfId="826"/>
    <cellStyle name="Примечание 6 8 2" xfId="2499"/>
    <cellStyle name="Примечание 6 8 2 2" xfId="4574"/>
    <cellStyle name="Примечание 6 8 3" xfId="1663"/>
    <cellStyle name="Примечание 6 8 3 2" xfId="6547"/>
    <cellStyle name="Примечание 6 8 4" xfId="3737"/>
    <cellStyle name="Примечание 6 9" xfId="1046"/>
    <cellStyle name="Примечание 6 9 2" xfId="2719"/>
    <cellStyle name="Примечание 6 9 2 2" xfId="4794"/>
    <cellStyle name="Примечание 6 9 3" xfId="1883"/>
    <cellStyle name="Примечание 6 9 3 2" xfId="6767"/>
    <cellStyle name="Примечание 6 9 4" xfId="3957"/>
    <cellStyle name="Примечание 60" xfId="7609"/>
    <cellStyle name="Примечание 61" xfId="7718"/>
    <cellStyle name="Примечание 62" xfId="7779"/>
    <cellStyle name="Примечание 63" xfId="7828"/>
    <cellStyle name="Примечание 64" xfId="7877"/>
    <cellStyle name="Примечание 65" xfId="7926"/>
    <cellStyle name="Примечание 66" xfId="7975"/>
    <cellStyle name="Примечание 67" xfId="8012"/>
    <cellStyle name="Примечание 68" xfId="8061"/>
    <cellStyle name="Примечание 69" xfId="8098"/>
    <cellStyle name="Примечание 7" xfId="110"/>
    <cellStyle name="Примечание 7 10" xfId="2131"/>
    <cellStyle name="Примечание 7 10 2" xfId="4206"/>
    <cellStyle name="Примечание 7 11" xfId="2978"/>
    <cellStyle name="Примечание 7 11 2" xfId="5053"/>
    <cellStyle name="Примечание 7 12" xfId="1295"/>
    <cellStyle name="Примечание 7 12 2" xfId="6179"/>
    <cellStyle name="Примечание 7 13" xfId="3185"/>
    <cellStyle name="Примечание 7 2" xfId="666"/>
    <cellStyle name="Примечание 7 2 2" xfId="667"/>
    <cellStyle name="Примечание 7 2 3" xfId="668"/>
    <cellStyle name="Примечание 7 3" xfId="669"/>
    <cellStyle name="Примечание 7 3 2" xfId="670"/>
    <cellStyle name="Примечание 7 3 3" xfId="671"/>
    <cellStyle name="Примечание 7 4" xfId="672"/>
    <cellStyle name="Примечание 7 4 2" xfId="673"/>
    <cellStyle name="Примечание 7 4 3" xfId="674"/>
    <cellStyle name="Примечание 7 5" xfId="675"/>
    <cellStyle name="Примечание 7 5 2" xfId="676"/>
    <cellStyle name="Примечание 7 5 3" xfId="677"/>
    <cellStyle name="Примечание 7 6" xfId="678"/>
    <cellStyle name="Примечание 7 7" xfId="679"/>
    <cellStyle name="Примечание 7 8" xfId="839"/>
    <cellStyle name="Примечание 7 8 2" xfId="2512"/>
    <cellStyle name="Примечание 7 8 2 2" xfId="4587"/>
    <cellStyle name="Примечание 7 8 3" xfId="1676"/>
    <cellStyle name="Примечание 7 8 3 2" xfId="6560"/>
    <cellStyle name="Примечание 7 8 4" xfId="3750"/>
    <cellStyle name="Примечание 7 9" xfId="1059"/>
    <cellStyle name="Примечание 7 9 2" xfId="2732"/>
    <cellStyle name="Примечание 7 9 2 2" xfId="4807"/>
    <cellStyle name="Примечание 7 9 3" xfId="1896"/>
    <cellStyle name="Примечание 7 9 3 2" xfId="6780"/>
    <cellStyle name="Примечание 7 9 4" xfId="3970"/>
    <cellStyle name="Примечание 70" xfId="8147"/>
    <cellStyle name="Примечание 71" xfId="8220"/>
    <cellStyle name="Примечание 72" xfId="8257"/>
    <cellStyle name="Примечание 73" xfId="8330"/>
    <cellStyle name="Примечание 74" xfId="8367"/>
    <cellStyle name="Примечание 75" xfId="8404"/>
    <cellStyle name="Примечание 76" xfId="8441"/>
    <cellStyle name="Примечание 77" xfId="8526"/>
    <cellStyle name="Примечание 78" xfId="8563"/>
    <cellStyle name="Примечание 79" xfId="8600"/>
    <cellStyle name="Примечание 8" xfId="124"/>
    <cellStyle name="Примечание 8 10" xfId="2144"/>
    <cellStyle name="Примечание 8 10 2" xfId="4219"/>
    <cellStyle name="Примечание 8 11" xfId="2991"/>
    <cellStyle name="Примечание 8 11 2" xfId="5066"/>
    <cellStyle name="Примечание 8 12" xfId="1308"/>
    <cellStyle name="Примечание 8 12 2" xfId="6192"/>
    <cellStyle name="Примечание 8 13" xfId="3198"/>
    <cellStyle name="Примечание 8 2" xfId="680"/>
    <cellStyle name="Примечание 8 2 2" xfId="681"/>
    <cellStyle name="Примечание 8 2 3" xfId="682"/>
    <cellStyle name="Примечание 8 3" xfId="683"/>
    <cellStyle name="Примечание 8 3 2" xfId="684"/>
    <cellStyle name="Примечание 8 3 3" xfId="685"/>
    <cellStyle name="Примечание 8 4" xfId="686"/>
    <cellStyle name="Примечание 8 4 2" xfId="687"/>
    <cellStyle name="Примечание 8 4 3" xfId="688"/>
    <cellStyle name="Примечание 8 5" xfId="689"/>
    <cellStyle name="Примечание 8 5 2" xfId="690"/>
    <cellStyle name="Примечание 8 5 3" xfId="691"/>
    <cellStyle name="Примечание 8 6" xfId="692"/>
    <cellStyle name="Примечание 8 7" xfId="693"/>
    <cellStyle name="Примечание 8 8" xfId="852"/>
    <cellStyle name="Примечание 8 8 2" xfId="2525"/>
    <cellStyle name="Примечание 8 8 2 2" xfId="4600"/>
    <cellStyle name="Примечание 8 8 3" xfId="1689"/>
    <cellStyle name="Примечание 8 8 3 2" xfId="6573"/>
    <cellStyle name="Примечание 8 8 4" xfId="3763"/>
    <cellStyle name="Примечание 8 9" xfId="1072"/>
    <cellStyle name="Примечание 8 9 2" xfId="2745"/>
    <cellStyle name="Примечание 8 9 2 2" xfId="4820"/>
    <cellStyle name="Примечание 8 9 3" xfId="1909"/>
    <cellStyle name="Примечание 8 9 3 2" xfId="6793"/>
    <cellStyle name="Примечание 8 9 4" xfId="3983"/>
    <cellStyle name="Примечание 80" xfId="8637"/>
    <cellStyle name="Примечание 81" xfId="8674"/>
    <cellStyle name="Примечание 82" xfId="8819"/>
    <cellStyle name="Примечание 83" xfId="8856"/>
    <cellStyle name="Примечание 84" xfId="8930"/>
    <cellStyle name="Примечание 85" xfId="9040"/>
    <cellStyle name="Примечание 86" xfId="9113"/>
    <cellStyle name="Примечание 9" xfId="138"/>
    <cellStyle name="Примечание 9 10" xfId="2157"/>
    <cellStyle name="Примечание 9 10 2" xfId="4232"/>
    <cellStyle name="Примечание 9 11" xfId="3004"/>
    <cellStyle name="Примечание 9 11 2" xfId="5079"/>
    <cellStyle name="Примечание 9 12" xfId="1321"/>
    <cellStyle name="Примечание 9 12 2" xfId="6205"/>
    <cellStyle name="Примечание 9 13" xfId="3211"/>
    <cellStyle name="Примечание 9 2" xfId="694"/>
    <cellStyle name="Примечание 9 2 2" xfId="695"/>
    <cellStyle name="Примечание 9 2 3" xfId="696"/>
    <cellStyle name="Примечание 9 3" xfId="697"/>
    <cellStyle name="Примечание 9 3 2" xfId="698"/>
    <cellStyle name="Примечание 9 3 3" xfId="699"/>
    <cellStyle name="Примечание 9 4" xfId="700"/>
    <cellStyle name="Примечание 9 4 2" xfId="701"/>
    <cellStyle name="Примечание 9 4 3" xfId="702"/>
    <cellStyle name="Примечание 9 5" xfId="703"/>
    <cellStyle name="Примечание 9 5 2" xfId="704"/>
    <cellStyle name="Примечание 9 5 3" xfId="705"/>
    <cellStyle name="Примечание 9 6" xfId="706"/>
    <cellStyle name="Примечание 9 7" xfId="707"/>
    <cellStyle name="Примечание 9 8" xfId="865"/>
    <cellStyle name="Примечание 9 8 2" xfId="2538"/>
    <cellStyle name="Примечание 9 8 2 2" xfId="4613"/>
    <cellStyle name="Примечание 9 8 3" xfId="1702"/>
    <cellStyle name="Примечание 9 8 3 2" xfId="6586"/>
    <cellStyle name="Примечание 9 8 4" xfId="3776"/>
    <cellStyle name="Примечание 9 9" xfId="1085"/>
    <cellStyle name="Примечание 9 9 2" xfId="2758"/>
    <cellStyle name="Примечание 9 9 2 2" xfId="4833"/>
    <cellStyle name="Примечание 9 9 3" xfId="1922"/>
    <cellStyle name="Примечание 9 9 3 2" xfId="6806"/>
    <cellStyle name="Примечание 9 9 4" xfId="3996"/>
    <cellStyle name="Связанная ячейка" xfId="12" builtinId="24" customBuiltin="1"/>
    <cellStyle name="Стиль 1" xfId="51"/>
    <cellStyle name="Текст предупреждения" xfId="14" builtinId="11" customBuiltin="1"/>
    <cellStyle name="Тысячи [0]_Example " xfId="708"/>
    <cellStyle name="Тысячи_Example " xfId="709"/>
    <cellStyle name="Финансовый 2" xfId="43"/>
    <cellStyle name="Финансовый 3" xfId="45"/>
    <cellStyle name="Финансовый 4" xfId="46"/>
    <cellStyle name="Финансовый 8" xfId="52"/>
    <cellStyle name="Хороший" xfId="6" builtinId="26" customBuiltin="1"/>
  </cellStyles>
  <dxfs count="0"/>
  <tableStyles count="0" defaultTableStyle="TableStyleMedium9" defaultPivotStyle="PivotStyleLight16"/>
  <colors>
    <mruColors>
      <color rgb="FF00FF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E30"/>
  <sheetViews>
    <sheetView view="pageBreakPreview" zoomScale="115" zoomScaleSheetLayoutView="115" workbookViewId="0">
      <pane xSplit="1" topLeftCell="B1" activePane="topRight" state="frozen"/>
      <selection activeCell="I7" sqref="I7:I9"/>
      <selection pane="topRight" activeCell="D26" sqref="D26"/>
    </sheetView>
  </sheetViews>
  <sheetFormatPr defaultColWidth="10.33203125" defaultRowHeight="12.75"/>
  <cols>
    <col min="1" max="1" width="3.33203125" style="75" customWidth="1"/>
    <col min="2" max="2" width="7" style="75" customWidth="1"/>
    <col min="3" max="3" width="76.5" style="75" customWidth="1"/>
    <col min="4" max="4" width="20.1640625" style="75" customWidth="1"/>
    <col min="5" max="5" width="13" style="75" customWidth="1"/>
    <col min="6" max="242" width="10.33203125" style="75"/>
    <col min="243" max="243" width="0.5" style="75" customWidth="1"/>
    <col min="244" max="244" width="7" style="75" customWidth="1"/>
    <col min="245" max="245" width="77.1640625" style="75" customWidth="1"/>
    <col min="246" max="246" width="20.1640625" style="75" customWidth="1"/>
    <col min="247" max="247" width="13" style="75" customWidth="1"/>
    <col min="248" max="253" width="0" style="75" hidden="1" customWidth="1"/>
    <col min="254" max="254" width="11.6640625" style="75" bestFit="1" customWidth="1"/>
    <col min="255" max="257" width="0" style="75" hidden="1" customWidth="1"/>
    <col min="258" max="258" width="11.6640625" style="75" bestFit="1" customWidth="1"/>
    <col min="259" max="259" width="14.1640625" style="75" bestFit="1" customWidth="1"/>
    <col min="260" max="260" width="10.33203125" style="75"/>
    <col min="261" max="261" width="11.6640625" style="75" bestFit="1" customWidth="1"/>
    <col min="262" max="498" width="10.33203125" style="75"/>
    <col min="499" max="499" width="0.5" style="75" customWidth="1"/>
    <col min="500" max="500" width="7" style="75" customWidth="1"/>
    <col min="501" max="501" width="77.1640625" style="75" customWidth="1"/>
    <col min="502" max="502" width="20.1640625" style="75" customWidth="1"/>
    <col min="503" max="503" width="13" style="75" customWidth="1"/>
    <col min="504" max="509" width="0" style="75" hidden="1" customWidth="1"/>
    <col min="510" max="510" width="11.6640625" style="75" bestFit="1" customWidth="1"/>
    <col min="511" max="513" width="0" style="75" hidden="1" customWidth="1"/>
    <col min="514" max="514" width="11.6640625" style="75" bestFit="1" customWidth="1"/>
    <col min="515" max="515" width="14.1640625" style="75" bestFit="1" customWidth="1"/>
    <col min="516" max="516" width="10.33203125" style="75"/>
    <col min="517" max="517" width="11.6640625" style="75" bestFit="1" customWidth="1"/>
    <col min="518" max="754" width="10.33203125" style="75"/>
    <col min="755" max="755" width="0.5" style="75" customWidth="1"/>
    <col min="756" max="756" width="7" style="75" customWidth="1"/>
    <col min="757" max="757" width="77.1640625" style="75" customWidth="1"/>
    <col min="758" max="758" width="20.1640625" style="75" customWidth="1"/>
    <col min="759" max="759" width="13" style="75" customWidth="1"/>
    <col min="760" max="765" width="0" style="75" hidden="1" customWidth="1"/>
    <col min="766" max="766" width="11.6640625" style="75" bestFit="1" customWidth="1"/>
    <col min="767" max="769" width="0" style="75" hidden="1" customWidth="1"/>
    <col min="770" max="770" width="11.6640625" style="75" bestFit="1" customWidth="1"/>
    <col min="771" max="771" width="14.1640625" style="75" bestFit="1" customWidth="1"/>
    <col min="772" max="772" width="10.33203125" style="75"/>
    <col min="773" max="773" width="11.6640625" style="75" bestFit="1" customWidth="1"/>
    <col min="774" max="1010" width="10.33203125" style="75"/>
    <col min="1011" max="1011" width="0.5" style="75" customWidth="1"/>
    <col min="1012" max="1012" width="7" style="75" customWidth="1"/>
    <col min="1013" max="1013" width="77.1640625" style="75" customWidth="1"/>
    <col min="1014" max="1014" width="20.1640625" style="75" customWidth="1"/>
    <col min="1015" max="1015" width="13" style="75" customWidth="1"/>
    <col min="1016" max="1021" width="0" style="75" hidden="1" customWidth="1"/>
    <col min="1022" max="1022" width="11.6640625" style="75" bestFit="1" customWidth="1"/>
    <col min="1023" max="1025" width="0" style="75" hidden="1" customWidth="1"/>
    <col min="1026" max="1026" width="11.6640625" style="75" bestFit="1" customWidth="1"/>
    <col min="1027" max="1027" width="14.1640625" style="75" bestFit="1" customWidth="1"/>
    <col min="1028" max="1028" width="10.33203125" style="75"/>
    <col min="1029" max="1029" width="11.6640625" style="75" bestFit="1" customWidth="1"/>
    <col min="1030" max="1266" width="10.33203125" style="75"/>
    <col min="1267" max="1267" width="0.5" style="75" customWidth="1"/>
    <col min="1268" max="1268" width="7" style="75" customWidth="1"/>
    <col min="1269" max="1269" width="77.1640625" style="75" customWidth="1"/>
    <col min="1270" max="1270" width="20.1640625" style="75" customWidth="1"/>
    <col min="1271" max="1271" width="13" style="75" customWidth="1"/>
    <col min="1272" max="1277" width="0" style="75" hidden="1" customWidth="1"/>
    <col min="1278" max="1278" width="11.6640625" style="75" bestFit="1" customWidth="1"/>
    <col min="1279" max="1281" width="0" style="75" hidden="1" customWidth="1"/>
    <col min="1282" max="1282" width="11.6640625" style="75" bestFit="1" customWidth="1"/>
    <col min="1283" max="1283" width="14.1640625" style="75" bestFit="1" customWidth="1"/>
    <col min="1284" max="1284" width="10.33203125" style="75"/>
    <col min="1285" max="1285" width="11.6640625" style="75" bestFit="1" customWidth="1"/>
    <col min="1286" max="1522" width="10.33203125" style="75"/>
    <col min="1523" max="1523" width="0.5" style="75" customWidth="1"/>
    <col min="1524" max="1524" width="7" style="75" customWidth="1"/>
    <col min="1525" max="1525" width="77.1640625" style="75" customWidth="1"/>
    <col min="1526" max="1526" width="20.1640625" style="75" customWidth="1"/>
    <col min="1527" max="1527" width="13" style="75" customWidth="1"/>
    <col min="1528" max="1533" width="0" style="75" hidden="1" customWidth="1"/>
    <col min="1534" max="1534" width="11.6640625" style="75" bestFit="1" customWidth="1"/>
    <col min="1535" max="1537" width="0" style="75" hidden="1" customWidth="1"/>
    <col min="1538" max="1538" width="11.6640625" style="75" bestFit="1" customWidth="1"/>
    <col min="1539" max="1539" width="14.1640625" style="75" bestFit="1" customWidth="1"/>
    <col min="1540" max="1540" width="10.33203125" style="75"/>
    <col min="1541" max="1541" width="11.6640625" style="75" bestFit="1" customWidth="1"/>
    <col min="1542" max="1778" width="10.33203125" style="75"/>
    <col min="1779" max="1779" width="0.5" style="75" customWidth="1"/>
    <col min="1780" max="1780" width="7" style="75" customWidth="1"/>
    <col min="1781" max="1781" width="77.1640625" style="75" customWidth="1"/>
    <col min="1782" max="1782" width="20.1640625" style="75" customWidth="1"/>
    <col min="1783" max="1783" width="13" style="75" customWidth="1"/>
    <col min="1784" max="1789" width="0" style="75" hidden="1" customWidth="1"/>
    <col min="1790" max="1790" width="11.6640625" style="75" bestFit="1" customWidth="1"/>
    <col min="1791" max="1793" width="0" style="75" hidden="1" customWidth="1"/>
    <col min="1794" max="1794" width="11.6640625" style="75" bestFit="1" customWidth="1"/>
    <col min="1795" max="1795" width="14.1640625" style="75" bestFit="1" customWidth="1"/>
    <col min="1796" max="1796" width="10.33203125" style="75"/>
    <col min="1797" max="1797" width="11.6640625" style="75" bestFit="1" customWidth="1"/>
    <col min="1798" max="2034" width="10.33203125" style="75"/>
    <col min="2035" max="2035" width="0.5" style="75" customWidth="1"/>
    <col min="2036" max="2036" width="7" style="75" customWidth="1"/>
    <col min="2037" max="2037" width="77.1640625" style="75" customWidth="1"/>
    <col min="2038" max="2038" width="20.1640625" style="75" customWidth="1"/>
    <col min="2039" max="2039" width="13" style="75" customWidth="1"/>
    <col min="2040" max="2045" width="0" style="75" hidden="1" customWidth="1"/>
    <col min="2046" max="2046" width="11.6640625" style="75" bestFit="1" customWidth="1"/>
    <col min="2047" max="2049" width="0" style="75" hidden="1" customWidth="1"/>
    <col min="2050" max="2050" width="11.6640625" style="75" bestFit="1" customWidth="1"/>
    <col min="2051" max="2051" width="14.1640625" style="75" bestFit="1" customWidth="1"/>
    <col min="2052" max="2052" width="10.33203125" style="75"/>
    <col min="2053" max="2053" width="11.6640625" style="75" bestFit="1" customWidth="1"/>
    <col min="2054" max="2290" width="10.33203125" style="75"/>
    <col min="2291" max="2291" width="0.5" style="75" customWidth="1"/>
    <col min="2292" max="2292" width="7" style="75" customWidth="1"/>
    <col min="2293" max="2293" width="77.1640625" style="75" customWidth="1"/>
    <col min="2294" max="2294" width="20.1640625" style="75" customWidth="1"/>
    <col min="2295" max="2295" width="13" style="75" customWidth="1"/>
    <col min="2296" max="2301" width="0" style="75" hidden="1" customWidth="1"/>
    <col min="2302" max="2302" width="11.6640625" style="75" bestFit="1" customWidth="1"/>
    <col min="2303" max="2305" width="0" style="75" hidden="1" customWidth="1"/>
    <col min="2306" max="2306" width="11.6640625" style="75" bestFit="1" customWidth="1"/>
    <col min="2307" max="2307" width="14.1640625" style="75" bestFit="1" customWidth="1"/>
    <col min="2308" max="2308" width="10.33203125" style="75"/>
    <col min="2309" max="2309" width="11.6640625" style="75" bestFit="1" customWidth="1"/>
    <col min="2310" max="2546" width="10.33203125" style="75"/>
    <col min="2547" max="2547" width="0.5" style="75" customWidth="1"/>
    <col min="2548" max="2548" width="7" style="75" customWidth="1"/>
    <col min="2549" max="2549" width="77.1640625" style="75" customWidth="1"/>
    <col min="2550" max="2550" width="20.1640625" style="75" customWidth="1"/>
    <col min="2551" max="2551" width="13" style="75" customWidth="1"/>
    <col min="2552" max="2557" width="0" style="75" hidden="1" customWidth="1"/>
    <col min="2558" max="2558" width="11.6640625" style="75" bestFit="1" customWidth="1"/>
    <col min="2559" max="2561" width="0" style="75" hidden="1" customWidth="1"/>
    <col min="2562" max="2562" width="11.6640625" style="75" bestFit="1" customWidth="1"/>
    <col min="2563" max="2563" width="14.1640625" style="75" bestFit="1" customWidth="1"/>
    <col min="2564" max="2564" width="10.33203125" style="75"/>
    <col min="2565" max="2565" width="11.6640625" style="75" bestFit="1" customWidth="1"/>
    <col min="2566" max="2802" width="10.33203125" style="75"/>
    <col min="2803" max="2803" width="0.5" style="75" customWidth="1"/>
    <col min="2804" max="2804" width="7" style="75" customWidth="1"/>
    <col min="2805" max="2805" width="77.1640625" style="75" customWidth="1"/>
    <col min="2806" max="2806" width="20.1640625" style="75" customWidth="1"/>
    <col min="2807" max="2807" width="13" style="75" customWidth="1"/>
    <col min="2808" max="2813" width="0" style="75" hidden="1" customWidth="1"/>
    <col min="2814" max="2814" width="11.6640625" style="75" bestFit="1" customWidth="1"/>
    <col min="2815" max="2817" width="0" style="75" hidden="1" customWidth="1"/>
    <col min="2818" max="2818" width="11.6640625" style="75" bestFit="1" customWidth="1"/>
    <col min="2819" max="2819" width="14.1640625" style="75" bestFit="1" customWidth="1"/>
    <col min="2820" max="2820" width="10.33203125" style="75"/>
    <col min="2821" max="2821" width="11.6640625" style="75" bestFit="1" customWidth="1"/>
    <col min="2822" max="3058" width="10.33203125" style="75"/>
    <col min="3059" max="3059" width="0.5" style="75" customWidth="1"/>
    <col min="3060" max="3060" width="7" style="75" customWidth="1"/>
    <col min="3061" max="3061" width="77.1640625" style="75" customWidth="1"/>
    <col min="3062" max="3062" width="20.1640625" style="75" customWidth="1"/>
    <col min="3063" max="3063" width="13" style="75" customWidth="1"/>
    <col min="3064" max="3069" width="0" style="75" hidden="1" customWidth="1"/>
    <col min="3070" max="3070" width="11.6640625" style="75" bestFit="1" customWidth="1"/>
    <col min="3071" max="3073" width="0" style="75" hidden="1" customWidth="1"/>
    <col min="3074" max="3074" width="11.6640625" style="75" bestFit="1" customWidth="1"/>
    <col min="3075" max="3075" width="14.1640625" style="75" bestFit="1" customWidth="1"/>
    <col min="3076" max="3076" width="10.33203125" style="75"/>
    <col min="3077" max="3077" width="11.6640625" style="75" bestFit="1" customWidth="1"/>
    <col min="3078" max="3314" width="10.33203125" style="75"/>
    <col min="3315" max="3315" width="0.5" style="75" customWidth="1"/>
    <col min="3316" max="3316" width="7" style="75" customWidth="1"/>
    <col min="3317" max="3317" width="77.1640625" style="75" customWidth="1"/>
    <col min="3318" max="3318" width="20.1640625" style="75" customWidth="1"/>
    <col min="3319" max="3319" width="13" style="75" customWidth="1"/>
    <col min="3320" max="3325" width="0" style="75" hidden="1" customWidth="1"/>
    <col min="3326" max="3326" width="11.6640625" style="75" bestFit="1" customWidth="1"/>
    <col min="3327" max="3329" width="0" style="75" hidden="1" customWidth="1"/>
    <col min="3330" max="3330" width="11.6640625" style="75" bestFit="1" customWidth="1"/>
    <col min="3331" max="3331" width="14.1640625" style="75" bestFit="1" customWidth="1"/>
    <col min="3332" max="3332" width="10.33203125" style="75"/>
    <col min="3333" max="3333" width="11.6640625" style="75" bestFit="1" customWidth="1"/>
    <col min="3334" max="3570" width="10.33203125" style="75"/>
    <col min="3571" max="3571" width="0.5" style="75" customWidth="1"/>
    <col min="3572" max="3572" width="7" style="75" customWidth="1"/>
    <col min="3573" max="3573" width="77.1640625" style="75" customWidth="1"/>
    <col min="3574" max="3574" width="20.1640625" style="75" customWidth="1"/>
    <col min="3575" max="3575" width="13" style="75" customWidth="1"/>
    <col min="3576" max="3581" width="0" style="75" hidden="1" customWidth="1"/>
    <col min="3582" max="3582" width="11.6640625" style="75" bestFit="1" customWidth="1"/>
    <col min="3583" max="3585" width="0" style="75" hidden="1" customWidth="1"/>
    <col min="3586" max="3586" width="11.6640625" style="75" bestFit="1" customWidth="1"/>
    <col min="3587" max="3587" width="14.1640625" style="75" bestFit="1" customWidth="1"/>
    <col min="3588" max="3588" width="10.33203125" style="75"/>
    <col min="3589" max="3589" width="11.6640625" style="75" bestFit="1" customWidth="1"/>
    <col min="3590" max="3826" width="10.33203125" style="75"/>
    <col min="3827" max="3827" width="0.5" style="75" customWidth="1"/>
    <col min="3828" max="3828" width="7" style="75" customWidth="1"/>
    <col min="3829" max="3829" width="77.1640625" style="75" customWidth="1"/>
    <col min="3830" max="3830" width="20.1640625" style="75" customWidth="1"/>
    <col min="3831" max="3831" width="13" style="75" customWidth="1"/>
    <col min="3832" max="3837" width="0" style="75" hidden="1" customWidth="1"/>
    <col min="3838" max="3838" width="11.6640625" style="75" bestFit="1" customWidth="1"/>
    <col min="3839" max="3841" width="0" style="75" hidden="1" customWidth="1"/>
    <col min="3842" max="3842" width="11.6640625" style="75" bestFit="1" customWidth="1"/>
    <col min="3843" max="3843" width="14.1640625" style="75" bestFit="1" customWidth="1"/>
    <col min="3844" max="3844" width="10.33203125" style="75"/>
    <col min="3845" max="3845" width="11.6640625" style="75" bestFit="1" customWidth="1"/>
    <col min="3846" max="4082" width="10.33203125" style="75"/>
    <col min="4083" max="4083" width="0.5" style="75" customWidth="1"/>
    <col min="4084" max="4084" width="7" style="75" customWidth="1"/>
    <col min="4085" max="4085" width="77.1640625" style="75" customWidth="1"/>
    <col min="4086" max="4086" width="20.1640625" style="75" customWidth="1"/>
    <col min="4087" max="4087" width="13" style="75" customWidth="1"/>
    <col min="4088" max="4093" width="0" style="75" hidden="1" customWidth="1"/>
    <col min="4094" max="4094" width="11.6640625" style="75" bestFit="1" customWidth="1"/>
    <col min="4095" max="4097" width="0" style="75" hidden="1" customWidth="1"/>
    <col min="4098" max="4098" width="11.6640625" style="75" bestFit="1" customWidth="1"/>
    <col min="4099" max="4099" width="14.1640625" style="75" bestFit="1" customWidth="1"/>
    <col min="4100" max="4100" width="10.33203125" style="75"/>
    <col min="4101" max="4101" width="11.6640625" style="75" bestFit="1" customWidth="1"/>
    <col min="4102" max="4338" width="10.33203125" style="75"/>
    <col min="4339" max="4339" width="0.5" style="75" customWidth="1"/>
    <col min="4340" max="4340" width="7" style="75" customWidth="1"/>
    <col min="4341" max="4341" width="77.1640625" style="75" customWidth="1"/>
    <col min="4342" max="4342" width="20.1640625" style="75" customWidth="1"/>
    <col min="4343" max="4343" width="13" style="75" customWidth="1"/>
    <col min="4344" max="4349" width="0" style="75" hidden="1" customWidth="1"/>
    <col min="4350" max="4350" width="11.6640625" style="75" bestFit="1" customWidth="1"/>
    <col min="4351" max="4353" width="0" style="75" hidden="1" customWidth="1"/>
    <col min="4354" max="4354" width="11.6640625" style="75" bestFit="1" customWidth="1"/>
    <col min="4355" max="4355" width="14.1640625" style="75" bestFit="1" customWidth="1"/>
    <col min="4356" max="4356" width="10.33203125" style="75"/>
    <col min="4357" max="4357" width="11.6640625" style="75" bestFit="1" customWidth="1"/>
    <col min="4358" max="4594" width="10.33203125" style="75"/>
    <col min="4595" max="4595" width="0.5" style="75" customWidth="1"/>
    <col min="4596" max="4596" width="7" style="75" customWidth="1"/>
    <col min="4597" max="4597" width="77.1640625" style="75" customWidth="1"/>
    <col min="4598" max="4598" width="20.1640625" style="75" customWidth="1"/>
    <col min="4599" max="4599" width="13" style="75" customWidth="1"/>
    <col min="4600" max="4605" width="0" style="75" hidden="1" customWidth="1"/>
    <col min="4606" max="4606" width="11.6640625" style="75" bestFit="1" customWidth="1"/>
    <col min="4607" max="4609" width="0" style="75" hidden="1" customWidth="1"/>
    <col min="4610" max="4610" width="11.6640625" style="75" bestFit="1" customWidth="1"/>
    <col min="4611" max="4611" width="14.1640625" style="75" bestFit="1" customWidth="1"/>
    <col min="4612" max="4612" width="10.33203125" style="75"/>
    <col min="4613" max="4613" width="11.6640625" style="75" bestFit="1" customWidth="1"/>
    <col min="4614" max="4850" width="10.33203125" style="75"/>
    <col min="4851" max="4851" width="0.5" style="75" customWidth="1"/>
    <col min="4852" max="4852" width="7" style="75" customWidth="1"/>
    <col min="4853" max="4853" width="77.1640625" style="75" customWidth="1"/>
    <col min="4854" max="4854" width="20.1640625" style="75" customWidth="1"/>
    <col min="4855" max="4855" width="13" style="75" customWidth="1"/>
    <col min="4856" max="4861" width="0" style="75" hidden="1" customWidth="1"/>
    <col min="4862" max="4862" width="11.6640625" style="75" bestFit="1" customWidth="1"/>
    <col min="4863" max="4865" width="0" style="75" hidden="1" customWidth="1"/>
    <col min="4866" max="4866" width="11.6640625" style="75" bestFit="1" customWidth="1"/>
    <col min="4867" max="4867" width="14.1640625" style="75" bestFit="1" customWidth="1"/>
    <col min="4868" max="4868" width="10.33203125" style="75"/>
    <col min="4869" max="4869" width="11.6640625" style="75" bestFit="1" customWidth="1"/>
    <col min="4870" max="5106" width="10.33203125" style="75"/>
    <col min="5107" max="5107" width="0.5" style="75" customWidth="1"/>
    <col min="5108" max="5108" width="7" style="75" customWidth="1"/>
    <col min="5109" max="5109" width="77.1640625" style="75" customWidth="1"/>
    <col min="5110" max="5110" width="20.1640625" style="75" customWidth="1"/>
    <col min="5111" max="5111" width="13" style="75" customWidth="1"/>
    <col min="5112" max="5117" width="0" style="75" hidden="1" customWidth="1"/>
    <col min="5118" max="5118" width="11.6640625" style="75" bestFit="1" customWidth="1"/>
    <col min="5119" max="5121" width="0" style="75" hidden="1" customWidth="1"/>
    <col min="5122" max="5122" width="11.6640625" style="75" bestFit="1" customWidth="1"/>
    <col min="5123" max="5123" width="14.1640625" style="75" bestFit="1" customWidth="1"/>
    <col min="5124" max="5124" width="10.33203125" style="75"/>
    <col min="5125" max="5125" width="11.6640625" style="75" bestFit="1" customWidth="1"/>
    <col min="5126" max="5362" width="10.33203125" style="75"/>
    <col min="5363" max="5363" width="0.5" style="75" customWidth="1"/>
    <col min="5364" max="5364" width="7" style="75" customWidth="1"/>
    <col min="5365" max="5365" width="77.1640625" style="75" customWidth="1"/>
    <col min="5366" max="5366" width="20.1640625" style="75" customWidth="1"/>
    <col min="5367" max="5367" width="13" style="75" customWidth="1"/>
    <col min="5368" max="5373" width="0" style="75" hidden="1" customWidth="1"/>
    <col min="5374" max="5374" width="11.6640625" style="75" bestFit="1" customWidth="1"/>
    <col min="5375" max="5377" width="0" style="75" hidden="1" customWidth="1"/>
    <col min="5378" max="5378" width="11.6640625" style="75" bestFit="1" customWidth="1"/>
    <col min="5379" max="5379" width="14.1640625" style="75" bestFit="1" customWidth="1"/>
    <col min="5380" max="5380" width="10.33203125" style="75"/>
    <col min="5381" max="5381" width="11.6640625" style="75" bestFit="1" customWidth="1"/>
    <col min="5382" max="5618" width="10.33203125" style="75"/>
    <col min="5619" max="5619" width="0.5" style="75" customWidth="1"/>
    <col min="5620" max="5620" width="7" style="75" customWidth="1"/>
    <col min="5621" max="5621" width="77.1640625" style="75" customWidth="1"/>
    <col min="5622" max="5622" width="20.1640625" style="75" customWidth="1"/>
    <col min="5623" max="5623" width="13" style="75" customWidth="1"/>
    <col min="5624" max="5629" width="0" style="75" hidden="1" customWidth="1"/>
    <col min="5630" max="5630" width="11.6640625" style="75" bestFit="1" customWidth="1"/>
    <col min="5631" max="5633" width="0" style="75" hidden="1" customWidth="1"/>
    <col min="5634" max="5634" width="11.6640625" style="75" bestFit="1" customWidth="1"/>
    <col min="5635" max="5635" width="14.1640625" style="75" bestFit="1" customWidth="1"/>
    <col min="5636" max="5636" width="10.33203125" style="75"/>
    <col min="5637" max="5637" width="11.6640625" style="75" bestFit="1" customWidth="1"/>
    <col min="5638" max="5874" width="10.33203125" style="75"/>
    <col min="5875" max="5875" width="0.5" style="75" customWidth="1"/>
    <col min="5876" max="5876" width="7" style="75" customWidth="1"/>
    <col min="5877" max="5877" width="77.1640625" style="75" customWidth="1"/>
    <col min="5878" max="5878" width="20.1640625" style="75" customWidth="1"/>
    <col min="5879" max="5879" width="13" style="75" customWidth="1"/>
    <col min="5880" max="5885" width="0" style="75" hidden="1" customWidth="1"/>
    <col min="5886" max="5886" width="11.6640625" style="75" bestFit="1" customWidth="1"/>
    <col min="5887" max="5889" width="0" style="75" hidden="1" customWidth="1"/>
    <col min="5890" max="5890" width="11.6640625" style="75" bestFit="1" customWidth="1"/>
    <col min="5891" max="5891" width="14.1640625" style="75" bestFit="1" customWidth="1"/>
    <col min="5892" max="5892" width="10.33203125" style="75"/>
    <col min="5893" max="5893" width="11.6640625" style="75" bestFit="1" customWidth="1"/>
    <col min="5894" max="6130" width="10.33203125" style="75"/>
    <col min="6131" max="6131" width="0.5" style="75" customWidth="1"/>
    <col min="6132" max="6132" width="7" style="75" customWidth="1"/>
    <col min="6133" max="6133" width="77.1640625" style="75" customWidth="1"/>
    <col min="6134" max="6134" width="20.1640625" style="75" customWidth="1"/>
    <col min="6135" max="6135" width="13" style="75" customWidth="1"/>
    <col min="6136" max="6141" width="0" style="75" hidden="1" customWidth="1"/>
    <col min="6142" max="6142" width="11.6640625" style="75" bestFit="1" customWidth="1"/>
    <col min="6143" max="6145" width="0" style="75" hidden="1" customWidth="1"/>
    <col min="6146" max="6146" width="11.6640625" style="75" bestFit="1" customWidth="1"/>
    <col min="6147" max="6147" width="14.1640625" style="75" bestFit="1" customWidth="1"/>
    <col min="6148" max="6148" width="10.33203125" style="75"/>
    <col min="6149" max="6149" width="11.6640625" style="75" bestFit="1" customWidth="1"/>
    <col min="6150" max="6386" width="10.33203125" style="75"/>
    <col min="6387" max="6387" width="0.5" style="75" customWidth="1"/>
    <col min="6388" max="6388" width="7" style="75" customWidth="1"/>
    <col min="6389" max="6389" width="77.1640625" style="75" customWidth="1"/>
    <col min="6390" max="6390" width="20.1640625" style="75" customWidth="1"/>
    <col min="6391" max="6391" width="13" style="75" customWidth="1"/>
    <col min="6392" max="6397" width="0" style="75" hidden="1" customWidth="1"/>
    <col min="6398" max="6398" width="11.6640625" style="75" bestFit="1" customWidth="1"/>
    <col min="6399" max="6401" width="0" style="75" hidden="1" customWidth="1"/>
    <col min="6402" max="6402" width="11.6640625" style="75" bestFit="1" customWidth="1"/>
    <col min="6403" max="6403" width="14.1640625" style="75" bestFit="1" customWidth="1"/>
    <col min="6404" max="6404" width="10.33203125" style="75"/>
    <col min="6405" max="6405" width="11.6640625" style="75" bestFit="1" customWidth="1"/>
    <col min="6406" max="6642" width="10.33203125" style="75"/>
    <col min="6643" max="6643" width="0.5" style="75" customWidth="1"/>
    <col min="6644" max="6644" width="7" style="75" customWidth="1"/>
    <col min="6645" max="6645" width="77.1640625" style="75" customWidth="1"/>
    <col min="6646" max="6646" width="20.1640625" style="75" customWidth="1"/>
    <col min="6647" max="6647" width="13" style="75" customWidth="1"/>
    <col min="6648" max="6653" width="0" style="75" hidden="1" customWidth="1"/>
    <col min="6654" max="6654" width="11.6640625" style="75" bestFit="1" customWidth="1"/>
    <col min="6655" max="6657" width="0" style="75" hidden="1" customWidth="1"/>
    <col min="6658" max="6658" width="11.6640625" style="75" bestFit="1" customWidth="1"/>
    <col min="6659" max="6659" width="14.1640625" style="75" bestFit="1" customWidth="1"/>
    <col min="6660" max="6660" width="10.33203125" style="75"/>
    <col min="6661" max="6661" width="11.6640625" style="75" bestFit="1" customWidth="1"/>
    <col min="6662" max="6898" width="10.33203125" style="75"/>
    <col min="6899" max="6899" width="0.5" style="75" customWidth="1"/>
    <col min="6900" max="6900" width="7" style="75" customWidth="1"/>
    <col min="6901" max="6901" width="77.1640625" style="75" customWidth="1"/>
    <col min="6902" max="6902" width="20.1640625" style="75" customWidth="1"/>
    <col min="6903" max="6903" width="13" style="75" customWidth="1"/>
    <col min="6904" max="6909" width="0" style="75" hidden="1" customWidth="1"/>
    <col min="6910" max="6910" width="11.6640625" style="75" bestFit="1" customWidth="1"/>
    <col min="6911" max="6913" width="0" style="75" hidden="1" customWidth="1"/>
    <col min="6914" max="6914" width="11.6640625" style="75" bestFit="1" customWidth="1"/>
    <col min="6915" max="6915" width="14.1640625" style="75" bestFit="1" customWidth="1"/>
    <col min="6916" max="6916" width="10.33203125" style="75"/>
    <col min="6917" max="6917" width="11.6640625" style="75" bestFit="1" customWidth="1"/>
    <col min="6918" max="7154" width="10.33203125" style="75"/>
    <col min="7155" max="7155" width="0.5" style="75" customWidth="1"/>
    <col min="7156" max="7156" width="7" style="75" customWidth="1"/>
    <col min="7157" max="7157" width="77.1640625" style="75" customWidth="1"/>
    <col min="7158" max="7158" width="20.1640625" style="75" customWidth="1"/>
    <col min="7159" max="7159" width="13" style="75" customWidth="1"/>
    <col min="7160" max="7165" width="0" style="75" hidden="1" customWidth="1"/>
    <col min="7166" max="7166" width="11.6640625" style="75" bestFit="1" customWidth="1"/>
    <col min="7167" max="7169" width="0" style="75" hidden="1" customWidth="1"/>
    <col min="7170" max="7170" width="11.6640625" style="75" bestFit="1" customWidth="1"/>
    <col min="7171" max="7171" width="14.1640625" style="75" bestFit="1" customWidth="1"/>
    <col min="7172" max="7172" width="10.33203125" style="75"/>
    <col min="7173" max="7173" width="11.6640625" style="75" bestFit="1" customWidth="1"/>
    <col min="7174" max="7410" width="10.33203125" style="75"/>
    <col min="7411" max="7411" width="0.5" style="75" customWidth="1"/>
    <col min="7412" max="7412" width="7" style="75" customWidth="1"/>
    <col min="7413" max="7413" width="77.1640625" style="75" customWidth="1"/>
    <col min="7414" max="7414" width="20.1640625" style="75" customWidth="1"/>
    <col min="7415" max="7415" width="13" style="75" customWidth="1"/>
    <col min="7416" max="7421" width="0" style="75" hidden="1" customWidth="1"/>
    <col min="7422" max="7422" width="11.6640625" style="75" bestFit="1" customWidth="1"/>
    <col min="7423" max="7425" width="0" style="75" hidden="1" customWidth="1"/>
    <col min="7426" max="7426" width="11.6640625" style="75" bestFit="1" customWidth="1"/>
    <col min="7427" max="7427" width="14.1640625" style="75" bestFit="1" customWidth="1"/>
    <col min="7428" max="7428" width="10.33203125" style="75"/>
    <col min="7429" max="7429" width="11.6640625" style="75" bestFit="1" customWidth="1"/>
    <col min="7430" max="7666" width="10.33203125" style="75"/>
    <col min="7667" max="7667" width="0.5" style="75" customWidth="1"/>
    <col min="7668" max="7668" width="7" style="75" customWidth="1"/>
    <col min="7669" max="7669" width="77.1640625" style="75" customWidth="1"/>
    <col min="7670" max="7670" width="20.1640625" style="75" customWidth="1"/>
    <col min="7671" max="7671" width="13" style="75" customWidth="1"/>
    <col min="7672" max="7677" width="0" style="75" hidden="1" customWidth="1"/>
    <col min="7678" max="7678" width="11.6640625" style="75" bestFit="1" customWidth="1"/>
    <col min="7679" max="7681" width="0" style="75" hidden="1" customWidth="1"/>
    <col min="7682" max="7682" width="11.6640625" style="75" bestFit="1" customWidth="1"/>
    <col min="7683" max="7683" width="14.1640625" style="75" bestFit="1" customWidth="1"/>
    <col min="7684" max="7684" width="10.33203125" style="75"/>
    <col min="7685" max="7685" width="11.6640625" style="75" bestFit="1" customWidth="1"/>
    <col min="7686" max="7922" width="10.33203125" style="75"/>
    <col min="7923" max="7923" width="0.5" style="75" customWidth="1"/>
    <col min="7924" max="7924" width="7" style="75" customWidth="1"/>
    <col min="7925" max="7925" width="77.1640625" style="75" customWidth="1"/>
    <col min="7926" max="7926" width="20.1640625" style="75" customWidth="1"/>
    <col min="7927" max="7927" width="13" style="75" customWidth="1"/>
    <col min="7928" max="7933" width="0" style="75" hidden="1" customWidth="1"/>
    <col min="7934" max="7934" width="11.6640625" style="75" bestFit="1" customWidth="1"/>
    <col min="7935" max="7937" width="0" style="75" hidden="1" customWidth="1"/>
    <col min="7938" max="7938" width="11.6640625" style="75" bestFit="1" customWidth="1"/>
    <col min="7939" max="7939" width="14.1640625" style="75" bestFit="1" customWidth="1"/>
    <col min="7940" max="7940" width="10.33203125" style="75"/>
    <col min="7941" max="7941" width="11.6640625" style="75" bestFit="1" customWidth="1"/>
    <col min="7942" max="8178" width="10.33203125" style="75"/>
    <col min="8179" max="8179" width="0.5" style="75" customWidth="1"/>
    <col min="8180" max="8180" width="7" style="75" customWidth="1"/>
    <col min="8181" max="8181" width="77.1640625" style="75" customWidth="1"/>
    <col min="8182" max="8182" width="20.1640625" style="75" customWidth="1"/>
    <col min="8183" max="8183" width="13" style="75" customWidth="1"/>
    <col min="8184" max="8189" width="0" style="75" hidden="1" customWidth="1"/>
    <col min="8190" max="8190" width="11.6640625" style="75" bestFit="1" customWidth="1"/>
    <col min="8191" max="8193" width="0" style="75" hidden="1" customWidth="1"/>
    <col min="8194" max="8194" width="11.6640625" style="75" bestFit="1" customWidth="1"/>
    <col min="8195" max="8195" width="14.1640625" style="75" bestFit="1" customWidth="1"/>
    <col min="8196" max="8196" width="10.33203125" style="75"/>
    <col min="8197" max="8197" width="11.6640625" style="75" bestFit="1" customWidth="1"/>
    <col min="8198" max="8434" width="10.33203125" style="75"/>
    <col min="8435" max="8435" width="0.5" style="75" customWidth="1"/>
    <col min="8436" max="8436" width="7" style="75" customWidth="1"/>
    <col min="8437" max="8437" width="77.1640625" style="75" customWidth="1"/>
    <col min="8438" max="8438" width="20.1640625" style="75" customWidth="1"/>
    <col min="8439" max="8439" width="13" style="75" customWidth="1"/>
    <col min="8440" max="8445" width="0" style="75" hidden="1" customWidth="1"/>
    <col min="8446" max="8446" width="11.6640625" style="75" bestFit="1" customWidth="1"/>
    <col min="8447" max="8449" width="0" style="75" hidden="1" customWidth="1"/>
    <col min="8450" max="8450" width="11.6640625" style="75" bestFit="1" customWidth="1"/>
    <col min="8451" max="8451" width="14.1640625" style="75" bestFit="1" customWidth="1"/>
    <col min="8452" max="8452" width="10.33203125" style="75"/>
    <col min="8453" max="8453" width="11.6640625" style="75" bestFit="1" customWidth="1"/>
    <col min="8454" max="8690" width="10.33203125" style="75"/>
    <col min="8691" max="8691" width="0.5" style="75" customWidth="1"/>
    <col min="8692" max="8692" width="7" style="75" customWidth="1"/>
    <col min="8693" max="8693" width="77.1640625" style="75" customWidth="1"/>
    <col min="8694" max="8694" width="20.1640625" style="75" customWidth="1"/>
    <col min="8695" max="8695" width="13" style="75" customWidth="1"/>
    <col min="8696" max="8701" width="0" style="75" hidden="1" customWidth="1"/>
    <col min="8702" max="8702" width="11.6640625" style="75" bestFit="1" customWidth="1"/>
    <col min="8703" max="8705" width="0" style="75" hidden="1" customWidth="1"/>
    <col min="8706" max="8706" width="11.6640625" style="75" bestFit="1" customWidth="1"/>
    <col min="8707" max="8707" width="14.1640625" style="75" bestFit="1" customWidth="1"/>
    <col min="8708" max="8708" width="10.33203125" style="75"/>
    <col min="8709" max="8709" width="11.6640625" style="75" bestFit="1" customWidth="1"/>
    <col min="8710" max="8946" width="10.33203125" style="75"/>
    <col min="8947" max="8947" width="0.5" style="75" customWidth="1"/>
    <col min="8948" max="8948" width="7" style="75" customWidth="1"/>
    <col min="8949" max="8949" width="77.1640625" style="75" customWidth="1"/>
    <col min="8950" max="8950" width="20.1640625" style="75" customWidth="1"/>
    <col min="8951" max="8951" width="13" style="75" customWidth="1"/>
    <col min="8952" max="8957" width="0" style="75" hidden="1" customWidth="1"/>
    <col min="8958" max="8958" width="11.6640625" style="75" bestFit="1" customWidth="1"/>
    <col min="8959" max="8961" width="0" style="75" hidden="1" customWidth="1"/>
    <col min="8962" max="8962" width="11.6640625" style="75" bestFit="1" customWidth="1"/>
    <col min="8963" max="8963" width="14.1640625" style="75" bestFit="1" customWidth="1"/>
    <col min="8964" max="8964" width="10.33203125" style="75"/>
    <col min="8965" max="8965" width="11.6640625" style="75" bestFit="1" customWidth="1"/>
    <col min="8966" max="9202" width="10.33203125" style="75"/>
    <col min="9203" max="9203" width="0.5" style="75" customWidth="1"/>
    <col min="9204" max="9204" width="7" style="75" customWidth="1"/>
    <col min="9205" max="9205" width="77.1640625" style="75" customWidth="1"/>
    <col min="9206" max="9206" width="20.1640625" style="75" customWidth="1"/>
    <col min="9207" max="9207" width="13" style="75" customWidth="1"/>
    <col min="9208" max="9213" width="0" style="75" hidden="1" customWidth="1"/>
    <col min="9214" max="9214" width="11.6640625" style="75" bestFit="1" customWidth="1"/>
    <col min="9215" max="9217" width="0" style="75" hidden="1" customWidth="1"/>
    <col min="9218" max="9218" width="11.6640625" style="75" bestFit="1" customWidth="1"/>
    <col min="9219" max="9219" width="14.1640625" style="75" bestFit="1" customWidth="1"/>
    <col min="9220" max="9220" width="10.33203125" style="75"/>
    <col min="9221" max="9221" width="11.6640625" style="75" bestFit="1" customWidth="1"/>
    <col min="9222" max="9458" width="10.33203125" style="75"/>
    <col min="9459" max="9459" width="0.5" style="75" customWidth="1"/>
    <col min="9460" max="9460" width="7" style="75" customWidth="1"/>
    <col min="9461" max="9461" width="77.1640625" style="75" customWidth="1"/>
    <col min="9462" max="9462" width="20.1640625" style="75" customWidth="1"/>
    <col min="9463" max="9463" width="13" style="75" customWidth="1"/>
    <col min="9464" max="9469" width="0" style="75" hidden="1" customWidth="1"/>
    <col min="9470" max="9470" width="11.6640625" style="75" bestFit="1" customWidth="1"/>
    <col min="9471" max="9473" width="0" style="75" hidden="1" customWidth="1"/>
    <col min="9474" max="9474" width="11.6640625" style="75" bestFit="1" customWidth="1"/>
    <col min="9475" max="9475" width="14.1640625" style="75" bestFit="1" customWidth="1"/>
    <col min="9476" max="9476" width="10.33203125" style="75"/>
    <col min="9477" max="9477" width="11.6640625" style="75" bestFit="1" customWidth="1"/>
    <col min="9478" max="9714" width="10.33203125" style="75"/>
    <col min="9715" max="9715" width="0.5" style="75" customWidth="1"/>
    <col min="9716" max="9716" width="7" style="75" customWidth="1"/>
    <col min="9717" max="9717" width="77.1640625" style="75" customWidth="1"/>
    <col min="9718" max="9718" width="20.1640625" style="75" customWidth="1"/>
    <col min="9719" max="9719" width="13" style="75" customWidth="1"/>
    <col min="9720" max="9725" width="0" style="75" hidden="1" customWidth="1"/>
    <col min="9726" max="9726" width="11.6640625" style="75" bestFit="1" customWidth="1"/>
    <col min="9727" max="9729" width="0" style="75" hidden="1" customWidth="1"/>
    <col min="9730" max="9730" width="11.6640625" style="75" bestFit="1" customWidth="1"/>
    <col min="9731" max="9731" width="14.1640625" style="75" bestFit="1" customWidth="1"/>
    <col min="9732" max="9732" width="10.33203125" style="75"/>
    <col min="9733" max="9733" width="11.6640625" style="75" bestFit="1" customWidth="1"/>
    <col min="9734" max="9970" width="10.33203125" style="75"/>
    <col min="9971" max="9971" width="0.5" style="75" customWidth="1"/>
    <col min="9972" max="9972" width="7" style="75" customWidth="1"/>
    <col min="9973" max="9973" width="77.1640625" style="75" customWidth="1"/>
    <col min="9974" max="9974" width="20.1640625" style="75" customWidth="1"/>
    <col min="9975" max="9975" width="13" style="75" customWidth="1"/>
    <col min="9976" max="9981" width="0" style="75" hidden="1" customWidth="1"/>
    <col min="9982" max="9982" width="11.6640625" style="75" bestFit="1" customWidth="1"/>
    <col min="9983" max="9985" width="0" style="75" hidden="1" customWidth="1"/>
    <col min="9986" max="9986" width="11.6640625" style="75" bestFit="1" customWidth="1"/>
    <col min="9987" max="9987" width="14.1640625" style="75" bestFit="1" customWidth="1"/>
    <col min="9988" max="9988" width="10.33203125" style="75"/>
    <col min="9989" max="9989" width="11.6640625" style="75" bestFit="1" customWidth="1"/>
    <col min="9990" max="10226" width="10.33203125" style="75"/>
    <col min="10227" max="10227" width="0.5" style="75" customWidth="1"/>
    <col min="10228" max="10228" width="7" style="75" customWidth="1"/>
    <col min="10229" max="10229" width="77.1640625" style="75" customWidth="1"/>
    <col min="10230" max="10230" width="20.1640625" style="75" customWidth="1"/>
    <col min="10231" max="10231" width="13" style="75" customWidth="1"/>
    <col min="10232" max="10237" width="0" style="75" hidden="1" customWidth="1"/>
    <col min="10238" max="10238" width="11.6640625" style="75" bestFit="1" customWidth="1"/>
    <col min="10239" max="10241" width="0" style="75" hidden="1" customWidth="1"/>
    <col min="10242" max="10242" width="11.6640625" style="75" bestFit="1" customWidth="1"/>
    <col min="10243" max="10243" width="14.1640625" style="75" bestFit="1" customWidth="1"/>
    <col min="10244" max="10244" width="10.33203125" style="75"/>
    <col min="10245" max="10245" width="11.6640625" style="75" bestFit="1" customWidth="1"/>
    <col min="10246" max="10482" width="10.33203125" style="75"/>
    <col min="10483" max="10483" width="0.5" style="75" customWidth="1"/>
    <col min="10484" max="10484" width="7" style="75" customWidth="1"/>
    <col min="10485" max="10485" width="77.1640625" style="75" customWidth="1"/>
    <col min="10486" max="10486" width="20.1640625" style="75" customWidth="1"/>
    <col min="10487" max="10487" width="13" style="75" customWidth="1"/>
    <col min="10488" max="10493" width="0" style="75" hidden="1" customWidth="1"/>
    <col min="10494" max="10494" width="11.6640625" style="75" bestFit="1" customWidth="1"/>
    <col min="10495" max="10497" width="0" style="75" hidden="1" customWidth="1"/>
    <col min="10498" max="10498" width="11.6640625" style="75" bestFit="1" customWidth="1"/>
    <col min="10499" max="10499" width="14.1640625" style="75" bestFit="1" customWidth="1"/>
    <col min="10500" max="10500" width="10.33203125" style="75"/>
    <col min="10501" max="10501" width="11.6640625" style="75" bestFit="1" customWidth="1"/>
    <col min="10502" max="10738" width="10.33203125" style="75"/>
    <col min="10739" max="10739" width="0.5" style="75" customWidth="1"/>
    <col min="10740" max="10740" width="7" style="75" customWidth="1"/>
    <col min="10741" max="10741" width="77.1640625" style="75" customWidth="1"/>
    <col min="10742" max="10742" width="20.1640625" style="75" customWidth="1"/>
    <col min="10743" max="10743" width="13" style="75" customWidth="1"/>
    <col min="10744" max="10749" width="0" style="75" hidden="1" customWidth="1"/>
    <col min="10750" max="10750" width="11.6640625" style="75" bestFit="1" customWidth="1"/>
    <col min="10751" max="10753" width="0" style="75" hidden="1" customWidth="1"/>
    <col min="10754" max="10754" width="11.6640625" style="75" bestFit="1" customWidth="1"/>
    <col min="10755" max="10755" width="14.1640625" style="75" bestFit="1" customWidth="1"/>
    <col min="10756" max="10756" width="10.33203125" style="75"/>
    <col min="10757" max="10757" width="11.6640625" style="75" bestFit="1" customWidth="1"/>
    <col min="10758" max="10994" width="10.33203125" style="75"/>
    <col min="10995" max="10995" width="0.5" style="75" customWidth="1"/>
    <col min="10996" max="10996" width="7" style="75" customWidth="1"/>
    <col min="10997" max="10997" width="77.1640625" style="75" customWidth="1"/>
    <col min="10998" max="10998" width="20.1640625" style="75" customWidth="1"/>
    <col min="10999" max="10999" width="13" style="75" customWidth="1"/>
    <col min="11000" max="11005" width="0" style="75" hidden="1" customWidth="1"/>
    <col min="11006" max="11006" width="11.6640625" style="75" bestFit="1" customWidth="1"/>
    <col min="11007" max="11009" width="0" style="75" hidden="1" customWidth="1"/>
    <col min="11010" max="11010" width="11.6640625" style="75" bestFit="1" customWidth="1"/>
    <col min="11011" max="11011" width="14.1640625" style="75" bestFit="1" customWidth="1"/>
    <col min="11012" max="11012" width="10.33203125" style="75"/>
    <col min="11013" max="11013" width="11.6640625" style="75" bestFit="1" customWidth="1"/>
    <col min="11014" max="11250" width="10.33203125" style="75"/>
    <col min="11251" max="11251" width="0.5" style="75" customWidth="1"/>
    <col min="11252" max="11252" width="7" style="75" customWidth="1"/>
    <col min="11253" max="11253" width="77.1640625" style="75" customWidth="1"/>
    <col min="11254" max="11254" width="20.1640625" style="75" customWidth="1"/>
    <col min="11255" max="11255" width="13" style="75" customWidth="1"/>
    <col min="11256" max="11261" width="0" style="75" hidden="1" customWidth="1"/>
    <col min="11262" max="11262" width="11.6640625" style="75" bestFit="1" customWidth="1"/>
    <col min="11263" max="11265" width="0" style="75" hidden="1" customWidth="1"/>
    <col min="11266" max="11266" width="11.6640625" style="75" bestFit="1" customWidth="1"/>
    <col min="11267" max="11267" width="14.1640625" style="75" bestFit="1" customWidth="1"/>
    <col min="11268" max="11268" width="10.33203125" style="75"/>
    <col min="11269" max="11269" width="11.6640625" style="75" bestFit="1" customWidth="1"/>
    <col min="11270" max="11506" width="10.33203125" style="75"/>
    <col min="11507" max="11507" width="0.5" style="75" customWidth="1"/>
    <col min="11508" max="11508" width="7" style="75" customWidth="1"/>
    <col min="11509" max="11509" width="77.1640625" style="75" customWidth="1"/>
    <col min="11510" max="11510" width="20.1640625" style="75" customWidth="1"/>
    <col min="11511" max="11511" width="13" style="75" customWidth="1"/>
    <col min="11512" max="11517" width="0" style="75" hidden="1" customWidth="1"/>
    <col min="11518" max="11518" width="11.6640625" style="75" bestFit="1" customWidth="1"/>
    <col min="11519" max="11521" width="0" style="75" hidden="1" customWidth="1"/>
    <col min="11522" max="11522" width="11.6640625" style="75" bestFit="1" customWidth="1"/>
    <col min="11523" max="11523" width="14.1640625" style="75" bestFit="1" customWidth="1"/>
    <col min="11524" max="11524" width="10.33203125" style="75"/>
    <col min="11525" max="11525" width="11.6640625" style="75" bestFit="1" customWidth="1"/>
    <col min="11526" max="11762" width="10.33203125" style="75"/>
    <col min="11763" max="11763" width="0.5" style="75" customWidth="1"/>
    <col min="11764" max="11764" width="7" style="75" customWidth="1"/>
    <col min="11765" max="11765" width="77.1640625" style="75" customWidth="1"/>
    <col min="11766" max="11766" width="20.1640625" style="75" customWidth="1"/>
    <col min="11767" max="11767" width="13" style="75" customWidth="1"/>
    <col min="11768" max="11773" width="0" style="75" hidden="1" customWidth="1"/>
    <col min="11774" max="11774" width="11.6640625" style="75" bestFit="1" customWidth="1"/>
    <col min="11775" max="11777" width="0" style="75" hidden="1" customWidth="1"/>
    <col min="11778" max="11778" width="11.6640625" style="75" bestFit="1" customWidth="1"/>
    <col min="11779" max="11779" width="14.1640625" style="75" bestFit="1" customWidth="1"/>
    <col min="11780" max="11780" width="10.33203125" style="75"/>
    <col min="11781" max="11781" width="11.6640625" style="75" bestFit="1" customWidth="1"/>
    <col min="11782" max="12018" width="10.33203125" style="75"/>
    <col min="12019" max="12019" width="0.5" style="75" customWidth="1"/>
    <col min="12020" max="12020" width="7" style="75" customWidth="1"/>
    <col min="12021" max="12021" width="77.1640625" style="75" customWidth="1"/>
    <col min="12022" max="12022" width="20.1640625" style="75" customWidth="1"/>
    <col min="12023" max="12023" width="13" style="75" customWidth="1"/>
    <col min="12024" max="12029" width="0" style="75" hidden="1" customWidth="1"/>
    <col min="12030" max="12030" width="11.6640625" style="75" bestFit="1" customWidth="1"/>
    <col min="12031" max="12033" width="0" style="75" hidden="1" customWidth="1"/>
    <col min="12034" max="12034" width="11.6640625" style="75" bestFit="1" customWidth="1"/>
    <col min="12035" max="12035" width="14.1640625" style="75" bestFit="1" customWidth="1"/>
    <col min="12036" max="12036" width="10.33203125" style="75"/>
    <col min="12037" max="12037" width="11.6640625" style="75" bestFit="1" customWidth="1"/>
    <col min="12038" max="12274" width="10.33203125" style="75"/>
    <col min="12275" max="12275" width="0.5" style="75" customWidth="1"/>
    <col min="12276" max="12276" width="7" style="75" customWidth="1"/>
    <col min="12277" max="12277" width="77.1640625" style="75" customWidth="1"/>
    <col min="12278" max="12278" width="20.1640625" style="75" customWidth="1"/>
    <col min="12279" max="12279" width="13" style="75" customWidth="1"/>
    <col min="12280" max="12285" width="0" style="75" hidden="1" customWidth="1"/>
    <col min="12286" max="12286" width="11.6640625" style="75" bestFit="1" customWidth="1"/>
    <col min="12287" max="12289" width="0" style="75" hidden="1" customWidth="1"/>
    <col min="12290" max="12290" width="11.6640625" style="75" bestFit="1" customWidth="1"/>
    <col min="12291" max="12291" width="14.1640625" style="75" bestFit="1" customWidth="1"/>
    <col min="12292" max="12292" width="10.33203125" style="75"/>
    <col min="12293" max="12293" width="11.6640625" style="75" bestFit="1" customWidth="1"/>
    <col min="12294" max="12530" width="10.33203125" style="75"/>
    <col min="12531" max="12531" width="0.5" style="75" customWidth="1"/>
    <col min="12532" max="12532" width="7" style="75" customWidth="1"/>
    <col min="12533" max="12533" width="77.1640625" style="75" customWidth="1"/>
    <col min="12534" max="12534" width="20.1640625" style="75" customWidth="1"/>
    <col min="12535" max="12535" width="13" style="75" customWidth="1"/>
    <col min="12536" max="12541" width="0" style="75" hidden="1" customWidth="1"/>
    <col min="12542" max="12542" width="11.6640625" style="75" bestFit="1" customWidth="1"/>
    <col min="12543" max="12545" width="0" style="75" hidden="1" customWidth="1"/>
    <col min="12546" max="12546" width="11.6640625" style="75" bestFit="1" customWidth="1"/>
    <col min="12547" max="12547" width="14.1640625" style="75" bestFit="1" customWidth="1"/>
    <col min="12548" max="12548" width="10.33203125" style="75"/>
    <col min="12549" max="12549" width="11.6640625" style="75" bestFit="1" customWidth="1"/>
    <col min="12550" max="12786" width="10.33203125" style="75"/>
    <col min="12787" max="12787" width="0.5" style="75" customWidth="1"/>
    <col min="12788" max="12788" width="7" style="75" customWidth="1"/>
    <col min="12789" max="12789" width="77.1640625" style="75" customWidth="1"/>
    <col min="12790" max="12790" width="20.1640625" style="75" customWidth="1"/>
    <col min="12791" max="12791" width="13" style="75" customWidth="1"/>
    <col min="12792" max="12797" width="0" style="75" hidden="1" customWidth="1"/>
    <col min="12798" max="12798" width="11.6640625" style="75" bestFit="1" customWidth="1"/>
    <col min="12799" max="12801" width="0" style="75" hidden="1" customWidth="1"/>
    <col min="12802" max="12802" width="11.6640625" style="75" bestFit="1" customWidth="1"/>
    <col min="12803" max="12803" width="14.1640625" style="75" bestFit="1" customWidth="1"/>
    <col min="12804" max="12804" width="10.33203125" style="75"/>
    <col min="12805" max="12805" width="11.6640625" style="75" bestFit="1" customWidth="1"/>
    <col min="12806" max="13042" width="10.33203125" style="75"/>
    <col min="13043" max="13043" width="0.5" style="75" customWidth="1"/>
    <col min="13044" max="13044" width="7" style="75" customWidth="1"/>
    <col min="13045" max="13045" width="77.1640625" style="75" customWidth="1"/>
    <col min="13046" max="13046" width="20.1640625" style="75" customWidth="1"/>
    <col min="13047" max="13047" width="13" style="75" customWidth="1"/>
    <col min="13048" max="13053" width="0" style="75" hidden="1" customWidth="1"/>
    <col min="13054" max="13054" width="11.6640625" style="75" bestFit="1" customWidth="1"/>
    <col min="13055" max="13057" width="0" style="75" hidden="1" customWidth="1"/>
    <col min="13058" max="13058" width="11.6640625" style="75" bestFit="1" customWidth="1"/>
    <col min="13059" max="13059" width="14.1640625" style="75" bestFit="1" customWidth="1"/>
    <col min="13060" max="13060" width="10.33203125" style="75"/>
    <col min="13061" max="13061" width="11.6640625" style="75" bestFit="1" customWidth="1"/>
    <col min="13062" max="13298" width="10.33203125" style="75"/>
    <col min="13299" max="13299" width="0.5" style="75" customWidth="1"/>
    <col min="13300" max="13300" width="7" style="75" customWidth="1"/>
    <col min="13301" max="13301" width="77.1640625" style="75" customWidth="1"/>
    <col min="13302" max="13302" width="20.1640625" style="75" customWidth="1"/>
    <col min="13303" max="13303" width="13" style="75" customWidth="1"/>
    <col min="13304" max="13309" width="0" style="75" hidden="1" customWidth="1"/>
    <col min="13310" max="13310" width="11.6640625" style="75" bestFit="1" customWidth="1"/>
    <col min="13311" max="13313" width="0" style="75" hidden="1" customWidth="1"/>
    <col min="13314" max="13314" width="11.6640625" style="75" bestFit="1" customWidth="1"/>
    <col min="13315" max="13315" width="14.1640625" style="75" bestFit="1" customWidth="1"/>
    <col min="13316" max="13316" width="10.33203125" style="75"/>
    <col min="13317" max="13317" width="11.6640625" style="75" bestFit="1" customWidth="1"/>
    <col min="13318" max="13554" width="10.33203125" style="75"/>
    <col min="13555" max="13555" width="0.5" style="75" customWidth="1"/>
    <col min="13556" max="13556" width="7" style="75" customWidth="1"/>
    <col min="13557" max="13557" width="77.1640625" style="75" customWidth="1"/>
    <col min="13558" max="13558" width="20.1640625" style="75" customWidth="1"/>
    <col min="13559" max="13559" width="13" style="75" customWidth="1"/>
    <col min="13560" max="13565" width="0" style="75" hidden="1" customWidth="1"/>
    <col min="13566" max="13566" width="11.6640625" style="75" bestFit="1" customWidth="1"/>
    <col min="13567" max="13569" width="0" style="75" hidden="1" customWidth="1"/>
    <col min="13570" max="13570" width="11.6640625" style="75" bestFit="1" customWidth="1"/>
    <col min="13571" max="13571" width="14.1640625" style="75" bestFit="1" customWidth="1"/>
    <col min="13572" max="13572" width="10.33203125" style="75"/>
    <col min="13573" max="13573" width="11.6640625" style="75" bestFit="1" customWidth="1"/>
    <col min="13574" max="13810" width="10.33203125" style="75"/>
    <col min="13811" max="13811" width="0.5" style="75" customWidth="1"/>
    <col min="13812" max="13812" width="7" style="75" customWidth="1"/>
    <col min="13813" max="13813" width="77.1640625" style="75" customWidth="1"/>
    <col min="13814" max="13814" width="20.1640625" style="75" customWidth="1"/>
    <col min="13815" max="13815" width="13" style="75" customWidth="1"/>
    <col min="13816" max="13821" width="0" style="75" hidden="1" customWidth="1"/>
    <col min="13822" max="13822" width="11.6640625" style="75" bestFit="1" customWidth="1"/>
    <col min="13823" max="13825" width="0" style="75" hidden="1" customWidth="1"/>
    <col min="13826" max="13826" width="11.6640625" style="75" bestFit="1" customWidth="1"/>
    <col min="13827" max="13827" width="14.1640625" style="75" bestFit="1" customWidth="1"/>
    <col min="13828" max="13828" width="10.33203125" style="75"/>
    <col min="13829" max="13829" width="11.6640625" style="75" bestFit="1" customWidth="1"/>
    <col min="13830" max="14066" width="10.33203125" style="75"/>
    <col min="14067" max="14067" width="0.5" style="75" customWidth="1"/>
    <col min="14068" max="14068" width="7" style="75" customWidth="1"/>
    <col min="14069" max="14069" width="77.1640625" style="75" customWidth="1"/>
    <col min="14070" max="14070" width="20.1640625" style="75" customWidth="1"/>
    <col min="14071" max="14071" width="13" style="75" customWidth="1"/>
    <col min="14072" max="14077" width="0" style="75" hidden="1" customWidth="1"/>
    <col min="14078" max="14078" width="11.6640625" style="75" bestFit="1" customWidth="1"/>
    <col min="14079" max="14081" width="0" style="75" hidden="1" customWidth="1"/>
    <col min="14082" max="14082" width="11.6640625" style="75" bestFit="1" customWidth="1"/>
    <col min="14083" max="14083" width="14.1640625" style="75" bestFit="1" customWidth="1"/>
    <col min="14084" max="14084" width="10.33203125" style="75"/>
    <col min="14085" max="14085" width="11.6640625" style="75" bestFit="1" customWidth="1"/>
    <col min="14086" max="14322" width="10.33203125" style="75"/>
    <col min="14323" max="14323" width="0.5" style="75" customWidth="1"/>
    <col min="14324" max="14324" width="7" style="75" customWidth="1"/>
    <col min="14325" max="14325" width="77.1640625" style="75" customWidth="1"/>
    <col min="14326" max="14326" width="20.1640625" style="75" customWidth="1"/>
    <col min="14327" max="14327" width="13" style="75" customWidth="1"/>
    <col min="14328" max="14333" width="0" style="75" hidden="1" customWidth="1"/>
    <col min="14334" max="14334" width="11.6640625" style="75" bestFit="1" customWidth="1"/>
    <col min="14335" max="14337" width="0" style="75" hidden="1" customWidth="1"/>
    <col min="14338" max="14338" width="11.6640625" style="75" bestFit="1" customWidth="1"/>
    <col min="14339" max="14339" width="14.1640625" style="75" bestFit="1" customWidth="1"/>
    <col min="14340" max="14340" width="10.33203125" style="75"/>
    <col min="14341" max="14341" width="11.6640625" style="75" bestFit="1" customWidth="1"/>
    <col min="14342" max="14578" width="10.33203125" style="75"/>
    <col min="14579" max="14579" width="0.5" style="75" customWidth="1"/>
    <col min="14580" max="14580" width="7" style="75" customWidth="1"/>
    <col min="14581" max="14581" width="77.1640625" style="75" customWidth="1"/>
    <col min="14582" max="14582" width="20.1640625" style="75" customWidth="1"/>
    <col min="14583" max="14583" width="13" style="75" customWidth="1"/>
    <col min="14584" max="14589" width="0" style="75" hidden="1" customWidth="1"/>
    <col min="14590" max="14590" width="11.6640625" style="75" bestFit="1" customWidth="1"/>
    <col min="14591" max="14593" width="0" style="75" hidden="1" customWidth="1"/>
    <col min="14594" max="14594" width="11.6640625" style="75" bestFit="1" customWidth="1"/>
    <col min="14595" max="14595" width="14.1640625" style="75" bestFit="1" customWidth="1"/>
    <col min="14596" max="14596" width="10.33203125" style="75"/>
    <col min="14597" max="14597" width="11.6640625" style="75" bestFit="1" customWidth="1"/>
    <col min="14598" max="14834" width="10.33203125" style="75"/>
    <col min="14835" max="14835" width="0.5" style="75" customWidth="1"/>
    <col min="14836" max="14836" width="7" style="75" customWidth="1"/>
    <col min="14837" max="14837" width="77.1640625" style="75" customWidth="1"/>
    <col min="14838" max="14838" width="20.1640625" style="75" customWidth="1"/>
    <col min="14839" max="14839" width="13" style="75" customWidth="1"/>
    <col min="14840" max="14845" width="0" style="75" hidden="1" customWidth="1"/>
    <col min="14846" max="14846" width="11.6640625" style="75" bestFit="1" customWidth="1"/>
    <col min="14847" max="14849" width="0" style="75" hidden="1" customWidth="1"/>
    <col min="14850" max="14850" width="11.6640625" style="75" bestFit="1" customWidth="1"/>
    <col min="14851" max="14851" width="14.1640625" style="75" bestFit="1" customWidth="1"/>
    <col min="14852" max="14852" width="10.33203125" style="75"/>
    <col min="14853" max="14853" width="11.6640625" style="75" bestFit="1" customWidth="1"/>
    <col min="14854" max="15090" width="10.33203125" style="75"/>
    <col min="15091" max="15091" width="0.5" style="75" customWidth="1"/>
    <col min="15092" max="15092" width="7" style="75" customWidth="1"/>
    <col min="15093" max="15093" width="77.1640625" style="75" customWidth="1"/>
    <col min="15094" max="15094" width="20.1640625" style="75" customWidth="1"/>
    <col min="15095" max="15095" width="13" style="75" customWidth="1"/>
    <col min="15096" max="15101" width="0" style="75" hidden="1" customWidth="1"/>
    <col min="15102" max="15102" width="11.6640625" style="75" bestFit="1" customWidth="1"/>
    <col min="15103" max="15105" width="0" style="75" hidden="1" customWidth="1"/>
    <col min="15106" max="15106" width="11.6640625" style="75" bestFit="1" customWidth="1"/>
    <col min="15107" max="15107" width="14.1640625" style="75" bestFit="1" customWidth="1"/>
    <col min="15108" max="15108" width="10.33203125" style="75"/>
    <col min="15109" max="15109" width="11.6640625" style="75" bestFit="1" customWidth="1"/>
    <col min="15110" max="15346" width="10.33203125" style="75"/>
    <col min="15347" max="15347" width="0.5" style="75" customWidth="1"/>
    <col min="15348" max="15348" width="7" style="75" customWidth="1"/>
    <col min="15349" max="15349" width="77.1640625" style="75" customWidth="1"/>
    <col min="15350" max="15350" width="20.1640625" style="75" customWidth="1"/>
    <col min="15351" max="15351" width="13" style="75" customWidth="1"/>
    <col min="15352" max="15357" width="0" style="75" hidden="1" customWidth="1"/>
    <col min="15358" max="15358" width="11.6640625" style="75" bestFit="1" customWidth="1"/>
    <col min="15359" max="15361" width="0" style="75" hidden="1" customWidth="1"/>
    <col min="15362" max="15362" width="11.6640625" style="75" bestFit="1" customWidth="1"/>
    <col min="15363" max="15363" width="14.1640625" style="75" bestFit="1" customWidth="1"/>
    <col min="15364" max="15364" width="10.33203125" style="75"/>
    <col min="15365" max="15365" width="11.6640625" style="75" bestFit="1" customWidth="1"/>
    <col min="15366" max="15602" width="10.33203125" style="75"/>
    <col min="15603" max="15603" width="0.5" style="75" customWidth="1"/>
    <col min="15604" max="15604" width="7" style="75" customWidth="1"/>
    <col min="15605" max="15605" width="77.1640625" style="75" customWidth="1"/>
    <col min="15606" max="15606" width="20.1640625" style="75" customWidth="1"/>
    <col min="15607" max="15607" width="13" style="75" customWidth="1"/>
    <col min="15608" max="15613" width="0" style="75" hidden="1" customWidth="1"/>
    <col min="15614" max="15614" width="11.6640625" style="75" bestFit="1" customWidth="1"/>
    <col min="15615" max="15617" width="0" style="75" hidden="1" customWidth="1"/>
    <col min="15618" max="15618" width="11.6640625" style="75" bestFit="1" customWidth="1"/>
    <col min="15619" max="15619" width="14.1640625" style="75" bestFit="1" customWidth="1"/>
    <col min="15620" max="15620" width="10.33203125" style="75"/>
    <col min="15621" max="15621" width="11.6640625" style="75" bestFit="1" customWidth="1"/>
    <col min="15622" max="15858" width="10.33203125" style="75"/>
    <col min="15859" max="15859" width="0.5" style="75" customWidth="1"/>
    <col min="15860" max="15860" width="7" style="75" customWidth="1"/>
    <col min="15861" max="15861" width="77.1640625" style="75" customWidth="1"/>
    <col min="15862" max="15862" width="20.1640625" style="75" customWidth="1"/>
    <col min="15863" max="15863" width="13" style="75" customWidth="1"/>
    <col min="15864" max="15869" width="0" style="75" hidden="1" customWidth="1"/>
    <col min="15870" max="15870" width="11.6640625" style="75" bestFit="1" customWidth="1"/>
    <col min="15871" max="15873" width="0" style="75" hidden="1" customWidth="1"/>
    <col min="15874" max="15874" width="11.6640625" style="75" bestFit="1" customWidth="1"/>
    <col min="15875" max="15875" width="14.1640625" style="75" bestFit="1" customWidth="1"/>
    <col min="15876" max="15876" width="10.33203125" style="75"/>
    <col min="15877" max="15877" width="11.6640625" style="75" bestFit="1" customWidth="1"/>
    <col min="15878" max="16114" width="10.33203125" style="75"/>
    <col min="16115" max="16115" width="0.5" style="75" customWidth="1"/>
    <col min="16116" max="16116" width="7" style="75" customWidth="1"/>
    <col min="16117" max="16117" width="77.1640625" style="75" customWidth="1"/>
    <col min="16118" max="16118" width="20.1640625" style="75" customWidth="1"/>
    <col min="16119" max="16119" width="13" style="75" customWidth="1"/>
    <col min="16120" max="16125" width="0" style="75" hidden="1" customWidth="1"/>
    <col min="16126" max="16126" width="11.6640625" style="75" bestFit="1" customWidth="1"/>
    <col min="16127" max="16129" width="0" style="75" hidden="1" customWidth="1"/>
    <col min="16130" max="16130" width="11.6640625" style="75" bestFit="1" customWidth="1"/>
    <col min="16131" max="16131" width="14.1640625" style="75" bestFit="1" customWidth="1"/>
    <col min="16132" max="16132" width="10.33203125" style="75"/>
    <col min="16133" max="16133" width="11.6640625" style="75" bestFit="1" customWidth="1"/>
    <col min="16134" max="16384" width="10.33203125" style="75"/>
  </cols>
  <sheetData>
    <row r="1" spans="1:5" ht="12.75" customHeight="1">
      <c r="A1" s="207" t="s">
        <v>38</v>
      </c>
      <c r="B1" s="207"/>
      <c r="C1" s="207"/>
      <c r="D1" s="207"/>
      <c r="E1" s="207"/>
    </row>
    <row r="2" spans="1:5">
      <c r="B2" s="76"/>
      <c r="C2" s="77"/>
      <c r="D2" s="76"/>
      <c r="E2" s="76"/>
    </row>
    <row r="3" spans="1:5" ht="16.5" customHeight="1">
      <c r="B3" s="78">
        <v>1</v>
      </c>
      <c r="C3" s="79" t="s">
        <v>39</v>
      </c>
      <c r="D3" s="80">
        <v>0</v>
      </c>
      <c r="E3" s="81" t="s">
        <v>41</v>
      </c>
    </row>
    <row r="4" spans="1:5" ht="16.5" customHeight="1">
      <c r="B4" s="78">
        <v>2</v>
      </c>
      <c r="C4" s="79" t="s">
        <v>40</v>
      </c>
      <c r="D4" s="80">
        <f>+РЕСУРС!H69</f>
        <v>1010365118.1145173</v>
      </c>
      <c r="E4" s="81" t="s">
        <v>41</v>
      </c>
    </row>
    <row r="5" spans="1:5" ht="16.5" customHeight="1">
      <c r="B5" s="78"/>
      <c r="C5" s="79" t="s">
        <v>61</v>
      </c>
      <c r="D5" s="82">
        <f>РЕСУРС!H71</f>
        <v>0</v>
      </c>
      <c r="E5" s="81" t="s">
        <v>41</v>
      </c>
    </row>
    <row r="6" spans="1:5" ht="16.5" customHeight="1">
      <c r="B6" s="78"/>
      <c r="C6" s="79" t="s">
        <v>42</v>
      </c>
      <c r="D6" s="80"/>
      <c r="E6" s="81" t="s">
        <v>41</v>
      </c>
    </row>
    <row r="7" spans="1:5" ht="16.5" customHeight="1">
      <c r="B7" s="78"/>
      <c r="C7" s="79" t="s">
        <v>43</v>
      </c>
      <c r="D7" s="80">
        <v>0</v>
      </c>
      <c r="E7" s="81" t="s">
        <v>41</v>
      </c>
    </row>
    <row r="8" spans="1:5" ht="16.5" customHeight="1">
      <c r="B8" s="78">
        <v>3</v>
      </c>
      <c r="C8" s="79" t="s">
        <v>44</v>
      </c>
      <c r="D8" s="80">
        <f>ROUND(D9*D10/D11*D12,0)</f>
        <v>18274633</v>
      </c>
      <c r="E8" s="81" t="s">
        <v>41</v>
      </c>
    </row>
    <row r="9" spans="1:5" ht="16.5" customHeight="1">
      <c r="B9" s="83" t="s">
        <v>3</v>
      </c>
      <c r="C9" s="79" t="s">
        <v>45</v>
      </c>
      <c r="D9" s="84">
        <f>+РЕСУРС!F15</f>
        <v>658.38018820000002</v>
      </c>
      <c r="E9" s="81" t="s">
        <v>46</v>
      </c>
    </row>
    <row r="10" spans="1:5" s="85" customFormat="1" ht="40.5">
      <c r="B10" s="86" t="s">
        <v>4</v>
      </c>
      <c r="C10" s="87" t="s">
        <v>47</v>
      </c>
      <c r="D10" s="88">
        <f>РЕСУРС!G15/1.12*'Исходные данные'!D11</f>
        <v>4070607.75</v>
      </c>
      <c r="E10" s="89" t="s">
        <v>48</v>
      </c>
    </row>
    <row r="11" spans="1:5" s="85" customFormat="1" ht="40.5">
      <c r="B11" s="86" t="s">
        <v>5</v>
      </c>
      <c r="C11" s="87" t="s">
        <v>49</v>
      </c>
      <c r="D11" s="90">
        <v>164.25</v>
      </c>
      <c r="E11" s="89" t="s">
        <v>50</v>
      </c>
    </row>
    <row r="12" spans="1:5" ht="13.5">
      <c r="B12" s="86" t="s">
        <v>6</v>
      </c>
      <c r="C12" s="79" t="s">
        <v>51</v>
      </c>
      <c r="D12" s="91">
        <v>1.1200000000000001</v>
      </c>
      <c r="E12" s="81"/>
    </row>
    <row r="13" spans="1:5" ht="13.5">
      <c r="B13" s="78">
        <v>4</v>
      </c>
      <c r="C13" s="79" t="s">
        <v>52</v>
      </c>
      <c r="D13" s="80">
        <f>+РЕСУРС!H45</f>
        <v>157699255.59680787</v>
      </c>
      <c r="E13" s="81" t="s">
        <v>41</v>
      </c>
    </row>
    <row r="14" spans="1:5" ht="13.5">
      <c r="B14" s="78"/>
      <c r="C14" s="92" t="s">
        <v>55</v>
      </c>
      <c r="D14" s="80"/>
      <c r="E14" s="81"/>
    </row>
    <row r="15" spans="1:5" ht="13.5">
      <c r="B15" s="78">
        <v>5</v>
      </c>
      <c r="C15" s="79" t="s">
        <v>62</v>
      </c>
      <c r="D15" s="80">
        <f>(D4+D5+D8+D13)*D16</f>
        <v>201677631.14092529</v>
      </c>
      <c r="E15" s="81" t="s">
        <v>41</v>
      </c>
    </row>
    <row r="16" spans="1:5" ht="13.5">
      <c r="B16" s="78"/>
      <c r="C16" s="92" t="s">
        <v>63</v>
      </c>
      <c r="D16" s="93">
        <v>0.17</v>
      </c>
      <c r="E16" s="94" t="s">
        <v>54</v>
      </c>
    </row>
    <row r="17" spans="2:5" ht="13.5">
      <c r="B17" s="78"/>
      <c r="C17" s="92" t="s">
        <v>55</v>
      </c>
      <c r="D17" s="91"/>
      <c r="E17" s="81" t="s">
        <v>41</v>
      </c>
    </row>
    <row r="18" spans="2:5" ht="13.5">
      <c r="B18" s="78">
        <v>6</v>
      </c>
      <c r="C18" s="92" t="s">
        <v>64</v>
      </c>
      <c r="D18" s="80">
        <f>(D4+D5+D8+D13)*D19</f>
        <v>0</v>
      </c>
      <c r="E18" s="81"/>
    </row>
    <row r="19" spans="2:5" ht="13.5">
      <c r="B19" s="78"/>
      <c r="C19" s="92" t="s">
        <v>63</v>
      </c>
      <c r="D19" s="95">
        <v>0</v>
      </c>
      <c r="E19" s="81"/>
    </row>
    <row r="20" spans="2:5" ht="13.5">
      <c r="B20" s="78"/>
      <c r="C20" s="92" t="s">
        <v>55</v>
      </c>
      <c r="D20" s="91"/>
      <c r="E20" s="81"/>
    </row>
    <row r="21" spans="2:5" ht="13.5">
      <c r="B21" s="78">
        <v>7</v>
      </c>
      <c r="C21" s="79" t="s">
        <v>56</v>
      </c>
      <c r="D21" s="80">
        <v>0</v>
      </c>
      <c r="E21" s="81" t="s">
        <v>41</v>
      </c>
    </row>
    <row r="22" spans="2:5" ht="13.5">
      <c r="B22" s="78"/>
      <c r="C22" s="92" t="s">
        <v>53</v>
      </c>
      <c r="D22" s="96"/>
      <c r="E22" s="94" t="s">
        <v>54</v>
      </c>
    </row>
    <row r="23" spans="2:5" ht="13.5">
      <c r="B23" s="78"/>
      <c r="C23" s="92" t="s">
        <v>55</v>
      </c>
      <c r="D23" s="91"/>
      <c r="E23" s="81" t="s">
        <v>41</v>
      </c>
    </row>
    <row r="24" spans="2:5" ht="13.5">
      <c r="B24" s="78">
        <v>8</v>
      </c>
      <c r="C24" s="79" t="s">
        <v>57</v>
      </c>
      <c r="D24" s="80">
        <f>(D4+D5+D8+D13+D15)*D25</f>
        <v>4441653.2411272023</v>
      </c>
      <c r="E24" s="81" t="s">
        <v>41</v>
      </c>
    </row>
    <row r="25" spans="2:5" ht="13.5">
      <c r="B25" s="78"/>
      <c r="C25" s="92" t="s">
        <v>53</v>
      </c>
      <c r="D25" s="96">
        <v>3.2000000000000002E-3</v>
      </c>
      <c r="E25" s="94" t="s">
        <v>54</v>
      </c>
    </row>
    <row r="26" spans="2:5" ht="13.5">
      <c r="B26" s="78"/>
      <c r="C26" s="92" t="s">
        <v>55</v>
      </c>
      <c r="D26" s="97"/>
      <c r="E26" s="81" t="s">
        <v>41</v>
      </c>
    </row>
    <row r="27" spans="2:5" ht="13.5">
      <c r="B27" s="78">
        <v>9</v>
      </c>
      <c r="C27" s="79" t="s">
        <v>58</v>
      </c>
      <c r="D27" s="98">
        <v>1</v>
      </c>
      <c r="E27" s="94" t="s">
        <v>54</v>
      </c>
    </row>
    <row r="28" spans="2:5" ht="18" customHeight="1">
      <c r="B28" s="78"/>
      <c r="C28" s="79" t="s">
        <v>59</v>
      </c>
      <c r="D28" s="99">
        <f>ROUND((D4+D8+D13+D15+D5+D6)*D27+D3+D7+D21+D18+D24,0)/1000</f>
        <v>1392458.291</v>
      </c>
      <c r="E28" s="81" t="s">
        <v>60</v>
      </c>
    </row>
    <row r="29" spans="2:5">
      <c r="B29" s="100"/>
      <c r="C29" s="91"/>
      <c r="D29" s="101"/>
      <c r="E29" s="81"/>
    </row>
    <row r="30" spans="2:5">
      <c r="B30" s="102"/>
      <c r="D30" s="103"/>
      <c r="E30" s="104"/>
    </row>
  </sheetData>
  <mergeCells count="1">
    <mergeCell ref="A1:E1"/>
  </mergeCells>
  <pageMargins left="0.2" right="0.19685039370078741" top="0.99" bottom="0.98425196850393704" header="0.51181102362204722" footer="0.51181102362204722"/>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2:L72"/>
  <sheetViews>
    <sheetView showGridLines="0" view="pageBreakPreview" zoomScaleSheetLayoutView="100" workbookViewId="0">
      <selection activeCell="A2" sqref="A2:H2"/>
    </sheetView>
  </sheetViews>
  <sheetFormatPr defaultColWidth="9.33203125" defaultRowHeight="12.75"/>
  <cols>
    <col min="1" max="1" width="3.83203125" style="1" customWidth="1"/>
    <col min="2" max="2" width="13.5" style="1" hidden="1" customWidth="1"/>
    <col min="3" max="3" width="5.83203125" style="1" hidden="1" customWidth="1"/>
    <col min="4" max="4" width="59" style="70" customWidth="1"/>
    <col min="5" max="5" width="9.83203125" style="1" customWidth="1"/>
    <col min="6" max="6" width="11.1640625" style="1" customWidth="1"/>
    <col min="7" max="7" width="12.1640625" style="46" bestFit="1" customWidth="1"/>
    <col min="8" max="8" width="17.1640625" style="46" customWidth="1"/>
    <col min="9" max="9" width="9.6640625" style="1" bestFit="1" customWidth="1"/>
    <col min="10" max="16384" width="9.33203125" style="1"/>
  </cols>
  <sheetData>
    <row r="2" spans="1:8" ht="51.75" customHeight="1">
      <c r="A2" s="220" t="s">
        <v>477</v>
      </c>
      <c r="B2" s="220"/>
      <c r="C2" s="220"/>
      <c r="D2" s="220"/>
      <c r="E2" s="220"/>
      <c r="F2" s="220"/>
      <c r="G2" s="220"/>
      <c r="H2" s="220"/>
    </row>
    <row r="3" spans="1:8" ht="4.5" customHeight="1">
      <c r="A3" s="2"/>
      <c r="B3" s="2"/>
      <c r="C3" s="2"/>
      <c r="D3" s="69"/>
      <c r="E3" s="3"/>
      <c r="F3" s="3"/>
      <c r="G3" s="45"/>
      <c r="H3" s="45"/>
    </row>
    <row r="4" spans="1:8" ht="15">
      <c r="A4" s="221" t="s">
        <v>92</v>
      </c>
      <c r="B4" s="221"/>
      <c r="C4" s="221"/>
      <c r="D4" s="221"/>
      <c r="E4" s="221"/>
      <c r="F4" s="221"/>
      <c r="G4" s="221"/>
      <c r="H4" s="221"/>
    </row>
    <row r="5" spans="1:8" ht="21.75" customHeight="1">
      <c r="A5" s="221" t="s">
        <v>79</v>
      </c>
      <c r="B5" s="221"/>
      <c r="C5" s="221"/>
      <c r="D5" s="221"/>
      <c r="E5" s="221"/>
      <c r="F5" s="221"/>
      <c r="G5" s="221"/>
      <c r="H5" s="221"/>
    </row>
    <row r="7" spans="1:8">
      <c r="A7" s="1" t="s">
        <v>0</v>
      </c>
      <c r="C7" s="222" t="s">
        <v>1</v>
      </c>
      <c r="D7" s="222"/>
      <c r="E7" s="222"/>
      <c r="F7" s="222"/>
      <c r="G7" s="222"/>
      <c r="H7" s="222"/>
    </row>
    <row r="8" spans="1:8" ht="13.15" customHeight="1">
      <c r="A8" s="227" t="s">
        <v>24</v>
      </c>
      <c r="B8" s="227" t="s">
        <v>66</v>
      </c>
      <c r="C8" s="227" t="s">
        <v>25</v>
      </c>
      <c r="D8" s="230" t="s">
        <v>26</v>
      </c>
      <c r="E8" s="227" t="s">
        <v>2</v>
      </c>
      <c r="F8" s="227" t="s">
        <v>27</v>
      </c>
      <c r="G8" s="233" t="s">
        <v>67</v>
      </c>
      <c r="H8" s="234"/>
    </row>
    <row r="9" spans="1:8" ht="13.15" customHeight="1">
      <c r="A9" s="228"/>
      <c r="B9" s="228"/>
      <c r="C9" s="228"/>
      <c r="D9" s="231"/>
      <c r="E9" s="228"/>
      <c r="F9" s="228"/>
      <c r="G9" s="216" t="s">
        <v>28</v>
      </c>
      <c r="H9" s="217"/>
    </row>
    <row r="10" spans="1:8">
      <c r="A10" s="229"/>
      <c r="B10" s="229"/>
      <c r="C10" s="229"/>
      <c r="D10" s="232"/>
      <c r="E10" s="229"/>
      <c r="F10" s="229"/>
      <c r="G10" s="47" t="s">
        <v>29</v>
      </c>
      <c r="H10" s="47" t="s">
        <v>30</v>
      </c>
    </row>
    <row r="11" spans="1:8">
      <c r="A11" s="4">
        <v>1</v>
      </c>
      <c r="B11" s="5">
        <v>2</v>
      </c>
      <c r="C11" s="5">
        <v>3</v>
      </c>
      <c r="D11" s="71">
        <v>4</v>
      </c>
      <c r="E11" s="5">
        <v>5</v>
      </c>
      <c r="F11" s="5">
        <v>6</v>
      </c>
      <c r="G11" s="48">
        <v>7</v>
      </c>
      <c r="H11" s="48">
        <v>8</v>
      </c>
    </row>
    <row r="12" spans="1:8">
      <c r="A12" s="218"/>
      <c r="B12" s="219"/>
      <c r="C12" s="219"/>
      <c r="D12" s="219"/>
      <c r="E12" s="219"/>
      <c r="F12" s="219"/>
      <c r="G12" s="219"/>
      <c r="H12" s="219"/>
    </row>
    <row r="13" spans="1:8" ht="15.75">
      <c r="A13" s="225" t="s">
        <v>91</v>
      </c>
      <c r="B13" s="226"/>
      <c r="C13" s="226"/>
      <c r="D13" s="226"/>
      <c r="E13" s="226"/>
      <c r="F13" s="226"/>
      <c r="G13" s="226"/>
      <c r="H13" s="226"/>
    </row>
    <row r="14" spans="1:8" s="6" customFormat="1" ht="15" customHeight="1">
      <c r="A14" s="223" t="s">
        <v>31</v>
      </c>
      <c r="B14" s="224"/>
      <c r="C14" s="224"/>
      <c r="D14" s="224"/>
      <c r="E14" s="224"/>
      <c r="F14" s="224"/>
      <c r="G14" s="224"/>
      <c r="H14" s="224"/>
    </row>
    <row r="15" spans="1:8" s="6" customFormat="1">
      <c r="A15" s="8" t="s">
        <v>149</v>
      </c>
      <c r="B15" s="8"/>
      <c r="C15" s="9">
        <v>1</v>
      </c>
      <c r="D15" s="123" t="s">
        <v>68</v>
      </c>
      <c r="E15" s="124" t="s">
        <v>69</v>
      </c>
      <c r="F15" s="147">
        <v>658.38018820000002</v>
      </c>
      <c r="G15" s="51">
        <v>27756.960000000003</v>
      </c>
      <c r="H15" s="49">
        <f>+G15*F15</f>
        <v>18274632.548659876</v>
      </c>
    </row>
    <row r="16" spans="1:8" s="6" customFormat="1">
      <c r="A16" s="8" t="s">
        <v>150</v>
      </c>
      <c r="B16" s="8"/>
      <c r="C16" s="9">
        <v>3</v>
      </c>
      <c r="D16" s="123" t="s">
        <v>70</v>
      </c>
      <c r="E16" s="124" t="s">
        <v>69</v>
      </c>
      <c r="F16" s="147">
        <v>585.35612626</v>
      </c>
      <c r="G16" s="49"/>
      <c r="H16" s="49">
        <v>0</v>
      </c>
    </row>
    <row r="17" spans="1:8" s="6" customFormat="1">
      <c r="A17" s="209"/>
      <c r="B17" s="210"/>
      <c r="C17" s="211"/>
      <c r="D17" s="72" t="s">
        <v>32</v>
      </c>
      <c r="E17" s="7" t="s">
        <v>33</v>
      </c>
      <c r="F17" s="209"/>
      <c r="G17" s="211"/>
      <c r="H17" s="50">
        <f>SUM(H15:H16)</f>
        <v>18274632.548659876</v>
      </c>
    </row>
    <row r="18" spans="1:8" s="6" customFormat="1">
      <c r="A18" s="212"/>
      <c r="B18" s="213"/>
      <c r="C18" s="213"/>
      <c r="D18" s="213"/>
      <c r="E18" s="213"/>
      <c r="F18" s="213"/>
      <c r="G18" s="213"/>
      <c r="H18" s="213"/>
    </row>
    <row r="19" spans="1:8" s="6" customFormat="1" ht="15.75">
      <c r="A19" s="214" t="s">
        <v>34</v>
      </c>
      <c r="B19" s="215"/>
      <c r="C19" s="215"/>
      <c r="D19" s="215"/>
      <c r="E19" s="215"/>
      <c r="F19" s="215"/>
      <c r="G19" s="215"/>
      <c r="H19" s="215"/>
    </row>
    <row r="20" spans="1:8" s="6" customFormat="1">
      <c r="A20" s="148" t="s">
        <v>149</v>
      </c>
      <c r="B20" s="148"/>
      <c r="C20" s="149">
        <v>97</v>
      </c>
      <c r="D20" s="150" t="s">
        <v>80</v>
      </c>
      <c r="E20" s="151" t="s">
        <v>71</v>
      </c>
      <c r="F20" s="151">
        <v>22.798476000000001</v>
      </c>
      <c r="G20" s="49">
        <v>316771</v>
      </c>
      <c r="H20" s="49">
        <f t="shared" ref="H20" si="0">+G20*F20</f>
        <v>7221896.0409960002</v>
      </c>
    </row>
    <row r="21" spans="1:8" s="6" customFormat="1">
      <c r="A21" s="148" t="s">
        <v>150</v>
      </c>
      <c r="B21" s="148"/>
      <c r="C21" s="149">
        <v>107</v>
      </c>
      <c r="D21" s="150" t="s">
        <v>72</v>
      </c>
      <c r="E21" s="151" t="s">
        <v>71</v>
      </c>
      <c r="F21" s="151">
        <v>50.394474000000002</v>
      </c>
      <c r="G21" s="49">
        <v>294846</v>
      </c>
      <c r="H21" s="49">
        <f t="shared" ref="H21:H34" si="1">+G21*F21</f>
        <v>14858609.081004001</v>
      </c>
    </row>
    <row r="22" spans="1:8" s="6" customFormat="1">
      <c r="A22" s="148" t="s">
        <v>151</v>
      </c>
      <c r="B22" s="148"/>
      <c r="C22" s="149">
        <v>108</v>
      </c>
      <c r="D22" s="150" t="s">
        <v>73</v>
      </c>
      <c r="E22" s="151" t="s">
        <v>71</v>
      </c>
      <c r="F22" s="151">
        <v>8.6715999999999998</v>
      </c>
      <c r="G22" s="49">
        <v>180023</v>
      </c>
      <c r="H22" s="49">
        <f t="shared" si="1"/>
        <v>1561087.4468</v>
      </c>
    </row>
    <row r="23" spans="1:8" s="6" customFormat="1">
      <c r="A23" s="148" t="s">
        <v>152</v>
      </c>
      <c r="B23" s="148"/>
      <c r="C23" s="149">
        <v>403</v>
      </c>
      <c r="D23" s="150" t="s">
        <v>120</v>
      </c>
      <c r="E23" s="151" t="s">
        <v>71</v>
      </c>
      <c r="F23" s="151">
        <v>4.0089600000000003E-2</v>
      </c>
      <c r="G23" s="49">
        <v>1672</v>
      </c>
      <c r="H23" s="49">
        <f t="shared" si="1"/>
        <v>67.029811200000012</v>
      </c>
    </row>
    <row r="24" spans="1:8" s="6" customFormat="1">
      <c r="A24" s="148" t="s">
        <v>153</v>
      </c>
      <c r="B24" s="148"/>
      <c r="C24" s="149">
        <v>464</v>
      </c>
      <c r="D24" s="150" t="s">
        <v>81</v>
      </c>
      <c r="E24" s="151" t="s">
        <v>71</v>
      </c>
      <c r="F24" s="151">
        <v>3.7997459999999998</v>
      </c>
      <c r="G24" s="49">
        <v>303</v>
      </c>
      <c r="H24" s="49">
        <f t="shared" si="1"/>
        <v>1151.323038</v>
      </c>
    </row>
    <row r="25" spans="1:8" s="6" customFormat="1">
      <c r="A25" s="148" t="s">
        <v>154</v>
      </c>
      <c r="B25" s="148"/>
      <c r="C25" s="149">
        <v>619</v>
      </c>
      <c r="D25" s="150" t="s">
        <v>121</v>
      </c>
      <c r="E25" s="151" t="s">
        <v>71</v>
      </c>
      <c r="F25" s="151">
        <v>8.9939499999999999</v>
      </c>
      <c r="G25" s="49">
        <v>105589</v>
      </c>
      <c r="H25" s="49">
        <f t="shared" si="1"/>
        <v>949662.18654999998</v>
      </c>
    </row>
    <row r="26" spans="1:8" s="6" customFormat="1">
      <c r="A26" s="148" t="s">
        <v>155</v>
      </c>
      <c r="B26" s="148"/>
      <c r="C26" s="149">
        <v>621</v>
      </c>
      <c r="D26" s="150" t="s">
        <v>89</v>
      </c>
      <c r="E26" s="151" t="s">
        <v>71</v>
      </c>
      <c r="F26" s="151">
        <v>69.615392</v>
      </c>
      <c r="G26" s="49">
        <v>179705</v>
      </c>
      <c r="H26" s="49">
        <f t="shared" si="1"/>
        <v>12510234.01936</v>
      </c>
    </row>
    <row r="27" spans="1:8" s="6" customFormat="1">
      <c r="A27" s="148" t="s">
        <v>156</v>
      </c>
      <c r="B27" s="148"/>
      <c r="C27" s="149">
        <v>623</v>
      </c>
      <c r="D27" s="150" t="s">
        <v>90</v>
      </c>
      <c r="E27" s="151" t="s">
        <v>71</v>
      </c>
      <c r="F27" s="151">
        <v>50.844098799999998</v>
      </c>
      <c r="G27" s="49">
        <v>202982</v>
      </c>
      <c r="H27" s="49">
        <f t="shared" si="1"/>
        <v>10320436.8626216</v>
      </c>
    </row>
    <row r="28" spans="1:8" s="6" customFormat="1" ht="25.5">
      <c r="A28" s="148" t="s">
        <v>157</v>
      </c>
      <c r="B28" s="148"/>
      <c r="C28" s="149">
        <v>762</v>
      </c>
      <c r="D28" s="150" t="s">
        <v>116</v>
      </c>
      <c r="E28" s="151" t="s">
        <v>71</v>
      </c>
      <c r="F28" s="151">
        <v>0.18240000000000001</v>
      </c>
      <c r="G28" s="49">
        <v>251577</v>
      </c>
      <c r="H28" s="49">
        <f t="shared" si="1"/>
        <v>45887.644800000002</v>
      </c>
    </row>
    <row r="29" spans="1:8" s="6" customFormat="1">
      <c r="A29" s="148" t="s">
        <v>158</v>
      </c>
      <c r="B29" s="148"/>
      <c r="C29" s="149">
        <v>1025</v>
      </c>
      <c r="D29" s="150" t="s">
        <v>96</v>
      </c>
      <c r="E29" s="151" t="s">
        <v>71</v>
      </c>
      <c r="F29" s="151">
        <v>13.7987652</v>
      </c>
      <c r="G29" s="49">
        <v>0</v>
      </c>
      <c r="H29" s="49">
        <f t="shared" si="1"/>
        <v>0</v>
      </c>
    </row>
    <row r="30" spans="1:8" s="6" customFormat="1" ht="25.5">
      <c r="A30" s="148" t="s">
        <v>159</v>
      </c>
      <c r="B30" s="148"/>
      <c r="C30" s="149">
        <v>1069</v>
      </c>
      <c r="D30" s="150" t="s">
        <v>136</v>
      </c>
      <c r="E30" s="151" t="s">
        <v>71</v>
      </c>
      <c r="F30" s="151">
        <v>1.32</v>
      </c>
      <c r="G30" s="49">
        <v>274574</v>
      </c>
      <c r="H30" s="49">
        <f t="shared" si="1"/>
        <v>362437.68</v>
      </c>
    </row>
    <row r="31" spans="1:8" s="6" customFormat="1">
      <c r="A31" s="148" t="s">
        <v>160</v>
      </c>
      <c r="B31" s="148"/>
      <c r="C31" s="149">
        <v>1135</v>
      </c>
      <c r="D31" s="150" t="s">
        <v>74</v>
      </c>
      <c r="E31" s="151" t="s">
        <v>71</v>
      </c>
      <c r="F31" s="151">
        <v>30.909319</v>
      </c>
      <c r="G31" s="49">
        <v>205109</v>
      </c>
      <c r="H31" s="49">
        <f t="shared" si="1"/>
        <v>6339779.5107709998</v>
      </c>
    </row>
    <row r="32" spans="1:8" s="6" customFormat="1">
      <c r="A32" s="148" t="s">
        <v>161</v>
      </c>
      <c r="B32" s="148"/>
      <c r="C32" s="149">
        <v>1571</v>
      </c>
      <c r="D32" s="150" t="s">
        <v>122</v>
      </c>
      <c r="E32" s="151" t="s">
        <v>71</v>
      </c>
      <c r="F32" s="151">
        <v>1.3824E-3</v>
      </c>
      <c r="G32" s="49">
        <v>1431</v>
      </c>
      <c r="H32" s="49">
        <f t="shared" si="1"/>
        <v>1.9782143999999999</v>
      </c>
    </row>
    <row r="33" spans="1:9" s="6" customFormat="1">
      <c r="A33" s="148" t="s">
        <v>162</v>
      </c>
      <c r="B33" s="148"/>
      <c r="C33" s="149">
        <v>1835</v>
      </c>
      <c r="D33" s="150" t="s">
        <v>123</v>
      </c>
      <c r="E33" s="151" t="s">
        <v>71</v>
      </c>
      <c r="F33" s="151">
        <v>12.555633200000001</v>
      </c>
      <c r="G33" s="49">
        <v>205022</v>
      </c>
      <c r="H33" s="49">
        <f t="shared" si="1"/>
        <v>2574181.0299304002</v>
      </c>
    </row>
    <row r="34" spans="1:9" s="6" customFormat="1">
      <c r="A34" s="148" t="s">
        <v>163</v>
      </c>
      <c r="B34" s="148"/>
      <c r="C34" s="149">
        <v>2499</v>
      </c>
      <c r="D34" s="150" t="s">
        <v>117</v>
      </c>
      <c r="E34" s="151" t="s">
        <v>71</v>
      </c>
      <c r="F34" s="151">
        <v>0.2412</v>
      </c>
      <c r="G34" s="49">
        <v>107615</v>
      </c>
      <c r="H34" s="49">
        <f t="shared" si="1"/>
        <v>25956.738000000001</v>
      </c>
    </row>
    <row r="35" spans="1:9" s="6" customFormat="1">
      <c r="A35" s="148" t="s">
        <v>164</v>
      </c>
      <c r="B35" s="148"/>
      <c r="C35" s="149">
        <v>2509</v>
      </c>
      <c r="D35" s="150" t="s">
        <v>117</v>
      </c>
      <c r="E35" s="151" t="s">
        <v>71</v>
      </c>
      <c r="F35" s="151">
        <v>9.2159999999999996E-4</v>
      </c>
      <c r="G35" s="49">
        <v>107615</v>
      </c>
      <c r="H35" s="49">
        <f t="shared" ref="H35:H44" si="2">+G35*F35</f>
        <v>99.177983999999995</v>
      </c>
    </row>
    <row r="36" spans="1:9" s="6" customFormat="1">
      <c r="A36" s="148" t="s">
        <v>166</v>
      </c>
      <c r="B36" s="148"/>
      <c r="C36" s="149">
        <v>2798</v>
      </c>
      <c r="D36" s="150" t="s">
        <v>82</v>
      </c>
      <c r="E36" s="151" t="s">
        <v>71</v>
      </c>
      <c r="F36" s="151">
        <v>1.8998729999999999</v>
      </c>
      <c r="G36" s="49">
        <v>91153</v>
      </c>
      <c r="H36" s="49">
        <f t="shared" ref="H36:H43" si="3">+G36*F36</f>
        <v>173179.12356899999</v>
      </c>
    </row>
    <row r="37" spans="1:9" s="6" customFormat="1" ht="25.5">
      <c r="A37" s="148" t="s">
        <v>172</v>
      </c>
      <c r="B37" s="148"/>
      <c r="C37" s="149">
        <v>2845</v>
      </c>
      <c r="D37" s="150" t="s">
        <v>97</v>
      </c>
      <c r="E37" s="151" t="s">
        <v>71</v>
      </c>
      <c r="F37" s="151">
        <v>1.428105</v>
      </c>
      <c r="G37" s="49">
        <v>268318</v>
      </c>
      <c r="H37" s="49">
        <f t="shared" si="3"/>
        <v>383186.27739</v>
      </c>
    </row>
    <row r="38" spans="1:9" s="6" customFormat="1">
      <c r="A38" s="148" t="s">
        <v>173</v>
      </c>
      <c r="B38" s="148"/>
      <c r="C38" s="149">
        <v>2846</v>
      </c>
      <c r="D38" s="150" t="s">
        <v>98</v>
      </c>
      <c r="E38" s="151" t="s">
        <v>71</v>
      </c>
      <c r="F38" s="151">
        <v>0.21573999999999999</v>
      </c>
      <c r="G38" s="49">
        <v>337193</v>
      </c>
      <c r="H38" s="49">
        <f t="shared" si="3"/>
        <v>72746.017819999994</v>
      </c>
    </row>
    <row r="39" spans="1:9" s="6" customFormat="1" ht="38.25">
      <c r="A39" s="148" t="s">
        <v>227</v>
      </c>
      <c r="B39" s="148"/>
      <c r="C39" s="149">
        <v>3093</v>
      </c>
      <c r="D39" s="150" t="s">
        <v>99</v>
      </c>
      <c r="E39" s="151" t="s">
        <v>71</v>
      </c>
      <c r="F39" s="151">
        <v>1.7376450000000001</v>
      </c>
      <c r="G39" s="49">
        <v>181484</v>
      </c>
      <c r="H39" s="49">
        <f t="shared" si="3"/>
        <v>315354.76518000005</v>
      </c>
    </row>
    <row r="40" spans="1:9" s="6" customFormat="1" ht="25.5">
      <c r="A40" s="148" t="s">
        <v>228</v>
      </c>
      <c r="B40" s="148"/>
      <c r="C40" s="149">
        <v>3097</v>
      </c>
      <c r="D40" s="150" t="s">
        <v>83</v>
      </c>
      <c r="E40" s="151" t="s">
        <v>71</v>
      </c>
      <c r="F40" s="151">
        <v>22.798476000000001</v>
      </c>
      <c r="G40" s="49">
        <v>474630</v>
      </c>
      <c r="H40" s="49">
        <f t="shared" si="3"/>
        <v>10820840.66388</v>
      </c>
    </row>
    <row r="41" spans="1:9" s="6" customFormat="1" ht="25.5">
      <c r="A41" s="148" t="s">
        <v>229</v>
      </c>
      <c r="B41" s="148"/>
      <c r="C41" s="149">
        <v>3348</v>
      </c>
      <c r="D41" s="150" t="s">
        <v>84</v>
      </c>
      <c r="E41" s="151" t="s">
        <v>71</v>
      </c>
      <c r="F41" s="151">
        <v>39.010725600000001</v>
      </c>
      <c r="G41" s="49">
        <v>268318</v>
      </c>
      <c r="H41" s="49">
        <f t="shared" si="3"/>
        <v>10467279.8715408</v>
      </c>
    </row>
    <row r="42" spans="1:9" s="6" customFormat="1" ht="25.5">
      <c r="A42" s="148" t="s">
        <v>230</v>
      </c>
      <c r="B42" s="148"/>
      <c r="C42" s="149">
        <v>3349</v>
      </c>
      <c r="D42" s="150" t="s">
        <v>85</v>
      </c>
      <c r="E42" s="151" t="s">
        <v>71</v>
      </c>
      <c r="F42" s="151">
        <v>17.352173400000002</v>
      </c>
      <c r="G42" s="49">
        <v>181484</v>
      </c>
      <c r="H42" s="49">
        <f t="shared" si="3"/>
        <v>3149141.8373256004</v>
      </c>
    </row>
    <row r="43" spans="1:9" s="6" customFormat="1" ht="25.5">
      <c r="A43" s="148" t="s">
        <v>231</v>
      </c>
      <c r="B43" s="148"/>
      <c r="C43" s="149">
        <v>3350</v>
      </c>
      <c r="D43" s="150" t="s">
        <v>86</v>
      </c>
      <c r="E43" s="151" t="s">
        <v>71</v>
      </c>
      <c r="F43" s="151">
        <v>19.632021000000002</v>
      </c>
      <c r="G43" s="49">
        <v>330868</v>
      </c>
      <c r="H43" s="49">
        <f t="shared" si="3"/>
        <v>6495607.524228001</v>
      </c>
    </row>
    <row r="44" spans="1:9" s="6" customFormat="1">
      <c r="A44" s="148" t="s">
        <v>232</v>
      </c>
      <c r="B44" s="148"/>
      <c r="C44" s="149">
        <v>3457</v>
      </c>
      <c r="D44" s="150" t="s">
        <v>186</v>
      </c>
      <c r="E44" s="151" t="s">
        <v>71</v>
      </c>
      <c r="F44" s="151">
        <v>217.98217566</v>
      </c>
      <c r="G44" s="49">
        <v>316771</v>
      </c>
      <c r="H44" s="49">
        <f t="shared" si="2"/>
        <v>69050431.765993863</v>
      </c>
    </row>
    <row r="45" spans="1:9" s="6" customFormat="1">
      <c r="A45" s="209"/>
      <c r="B45" s="210"/>
      <c r="C45" s="211"/>
      <c r="D45" s="72" t="s">
        <v>35</v>
      </c>
      <c r="E45" s="7" t="s">
        <v>33</v>
      </c>
      <c r="F45" s="209"/>
      <c r="G45" s="211"/>
      <c r="H45" s="50">
        <f>SUM(H20:H44)</f>
        <v>157699255.59680787</v>
      </c>
    </row>
    <row r="46" spans="1:9" s="6" customFormat="1">
      <c r="A46" s="212"/>
      <c r="B46" s="213"/>
      <c r="C46" s="213"/>
      <c r="D46" s="213"/>
      <c r="E46" s="213"/>
      <c r="F46" s="213"/>
      <c r="G46" s="213"/>
      <c r="H46" s="213"/>
    </row>
    <row r="47" spans="1:9" s="6" customFormat="1" ht="15.75">
      <c r="A47" s="214" t="s">
        <v>36</v>
      </c>
      <c r="B47" s="215"/>
      <c r="C47" s="215"/>
      <c r="D47" s="215"/>
      <c r="E47" s="215"/>
      <c r="F47" s="215"/>
      <c r="G47" s="215"/>
      <c r="H47" s="215"/>
    </row>
    <row r="48" spans="1:9" s="6" customFormat="1">
      <c r="A48" s="152" t="s">
        <v>149</v>
      </c>
      <c r="B48" s="152"/>
      <c r="C48" s="153">
        <v>6087</v>
      </c>
      <c r="D48" s="154" t="s">
        <v>124</v>
      </c>
      <c r="E48" s="155" t="s">
        <v>23</v>
      </c>
      <c r="F48" s="155">
        <v>1530.2843723999999</v>
      </c>
      <c r="G48" s="49">
        <v>611471</v>
      </c>
      <c r="H48" s="49">
        <f t="shared" ref="H48" si="4">+G48*F48</f>
        <v>935724515.4758004</v>
      </c>
      <c r="I48" s="125"/>
    </row>
    <row r="49" spans="1:9" s="6" customFormat="1">
      <c r="A49" s="152" t="s">
        <v>150</v>
      </c>
      <c r="B49" s="152"/>
      <c r="C49" s="153">
        <v>6322</v>
      </c>
      <c r="D49" s="154" t="s">
        <v>125</v>
      </c>
      <c r="E49" s="155" t="s">
        <v>76</v>
      </c>
      <c r="F49" s="155">
        <v>0.19583999999999999</v>
      </c>
      <c r="G49" s="49">
        <v>370000</v>
      </c>
      <c r="H49" s="49">
        <f t="shared" ref="H49:H51" si="5">+G49*F49</f>
        <v>72460.799999999988</v>
      </c>
    </row>
    <row r="50" spans="1:9" s="6" customFormat="1">
      <c r="A50" s="152" t="s">
        <v>151</v>
      </c>
      <c r="B50" s="152"/>
      <c r="C50" s="153">
        <v>9219</v>
      </c>
      <c r="D50" s="154" t="s">
        <v>75</v>
      </c>
      <c r="E50" s="155" t="s">
        <v>76</v>
      </c>
      <c r="F50" s="155">
        <v>200.33198687999999</v>
      </c>
      <c r="G50" s="49">
        <v>0</v>
      </c>
      <c r="H50" s="49">
        <f t="shared" si="5"/>
        <v>0</v>
      </c>
    </row>
    <row r="51" spans="1:9" s="6" customFormat="1">
      <c r="A51" s="152" t="s">
        <v>152</v>
      </c>
      <c r="B51" s="152"/>
      <c r="C51" s="153">
        <v>12303</v>
      </c>
      <c r="D51" s="154" t="s">
        <v>77</v>
      </c>
      <c r="E51" s="155" t="s">
        <v>76</v>
      </c>
      <c r="F51" s="155">
        <v>991.83927415999995</v>
      </c>
      <c r="G51" s="49">
        <v>31171</v>
      </c>
      <c r="H51" s="49">
        <f t="shared" si="5"/>
        <v>30916622.014841359</v>
      </c>
      <c r="I51" s="125"/>
    </row>
    <row r="52" spans="1:9" s="6" customFormat="1">
      <c r="A52" s="152" t="s">
        <v>153</v>
      </c>
      <c r="B52" s="152"/>
      <c r="C52" s="153">
        <v>30135</v>
      </c>
      <c r="D52" s="154" t="s">
        <v>78</v>
      </c>
      <c r="E52" s="155" t="s">
        <v>23</v>
      </c>
      <c r="F52" s="155">
        <v>0.17225515999999999</v>
      </c>
      <c r="G52" s="49">
        <v>5803571</v>
      </c>
      <c r="H52" s="49">
        <f t="shared" ref="H52:H62" si="6">+G52*F52</f>
        <v>999695.05117635999</v>
      </c>
      <c r="I52" s="125"/>
    </row>
    <row r="53" spans="1:9" s="6" customFormat="1">
      <c r="A53" s="152" t="s">
        <v>154</v>
      </c>
      <c r="B53" s="152"/>
      <c r="C53" s="153">
        <v>30137</v>
      </c>
      <c r="D53" s="154" t="s">
        <v>17</v>
      </c>
      <c r="E53" s="155" t="s">
        <v>23</v>
      </c>
      <c r="F53" s="155">
        <v>7.8280000000000003</v>
      </c>
      <c r="G53" s="49">
        <v>4464285.7</v>
      </c>
      <c r="H53" s="49">
        <f t="shared" si="6"/>
        <v>34946428.459600002</v>
      </c>
      <c r="I53" s="125"/>
    </row>
    <row r="54" spans="1:9" s="6" customFormat="1">
      <c r="A54" s="152" t="s">
        <v>155</v>
      </c>
      <c r="B54" s="152"/>
      <c r="C54" s="153">
        <v>30303</v>
      </c>
      <c r="D54" s="154" t="s">
        <v>137</v>
      </c>
      <c r="E54" s="155" t="s">
        <v>23</v>
      </c>
      <c r="F54" s="155">
        <v>5.7600000000000004E-3</v>
      </c>
      <c r="G54" s="49">
        <v>15402000</v>
      </c>
      <c r="H54" s="49">
        <f t="shared" si="6"/>
        <v>88715.520000000004</v>
      </c>
      <c r="I54" s="125"/>
    </row>
    <row r="55" spans="1:9" s="6" customFormat="1">
      <c r="A55" s="152" t="s">
        <v>156</v>
      </c>
      <c r="B55" s="152"/>
      <c r="C55" s="153">
        <v>30407</v>
      </c>
      <c r="D55" s="154" t="s">
        <v>126</v>
      </c>
      <c r="E55" s="155" t="s">
        <v>23</v>
      </c>
      <c r="F55" s="155">
        <v>3.6480000000000003E-5</v>
      </c>
      <c r="G55" s="49">
        <v>9375000</v>
      </c>
      <c r="H55" s="49">
        <f t="shared" si="6"/>
        <v>342.00000000000006</v>
      </c>
      <c r="I55" s="125"/>
    </row>
    <row r="56" spans="1:9" s="6" customFormat="1">
      <c r="A56" s="152" t="s">
        <v>157</v>
      </c>
      <c r="B56" s="152"/>
      <c r="C56" s="153">
        <v>30652</v>
      </c>
      <c r="D56" s="154" t="s">
        <v>147</v>
      </c>
      <c r="E56" s="155" t="s">
        <v>23</v>
      </c>
      <c r="F56" s="155">
        <v>4.8000000000000001E-5</v>
      </c>
      <c r="G56" s="49">
        <v>850000</v>
      </c>
      <c r="H56" s="49">
        <f t="shared" si="6"/>
        <v>40.800000000000004</v>
      </c>
      <c r="I56" s="125"/>
    </row>
    <row r="57" spans="1:9" s="6" customFormat="1">
      <c r="A57" s="152" t="s">
        <v>158</v>
      </c>
      <c r="B57" s="152"/>
      <c r="C57" s="153">
        <v>31403</v>
      </c>
      <c r="D57" s="154" t="s">
        <v>138</v>
      </c>
      <c r="E57" s="155" t="s">
        <v>23</v>
      </c>
      <c r="F57" s="155">
        <v>2.3219999999999998E-3</v>
      </c>
      <c r="G57" s="49">
        <v>18482000</v>
      </c>
      <c r="H57" s="49">
        <f t="shared" si="6"/>
        <v>42915.203999999998</v>
      </c>
      <c r="I57" s="125"/>
    </row>
    <row r="58" spans="1:9" s="6" customFormat="1">
      <c r="A58" s="152" t="s">
        <v>159</v>
      </c>
      <c r="B58" s="152"/>
      <c r="C58" s="153">
        <v>31445</v>
      </c>
      <c r="D58" s="154" t="s">
        <v>139</v>
      </c>
      <c r="E58" s="155" t="s">
        <v>23</v>
      </c>
      <c r="F58" s="155">
        <v>6.7440000000000002E-4</v>
      </c>
      <c r="G58" s="49">
        <v>18482000</v>
      </c>
      <c r="H58" s="49">
        <f t="shared" si="6"/>
        <v>12464.2608</v>
      </c>
      <c r="I58" s="125"/>
    </row>
    <row r="59" spans="1:9" s="6" customFormat="1">
      <c r="A59" s="152" t="s">
        <v>160</v>
      </c>
      <c r="B59" s="152"/>
      <c r="C59" s="153">
        <v>31507</v>
      </c>
      <c r="D59" s="154" t="s">
        <v>140</v>
      </c>
      <c r="E59" s="155" t="s">
        <v>23</v>
      </c>
      <c r="F59" s="155">
        <v>4.0559999999999999E-4</v>
      </c>
      <c r="G59" s="49">
        <v>17188000</v>
      </c>
      <c r="H59" s="49">
        <f t="shared" si="6"/>
        <v>6971.4528</v>
      </c>
      <c r="I59" s="125"/>
    </row>
    <row r="60" spans="1:9" s="6" customFormat="1">
      <c r="A60" s="152" t="s">
        <v>161</v>
      </c>
      <c r="B60" s="152"/>
      <c r="C60" s="153">
        <v>32524</v>
      </c>
      <c r="D60" s="154" t="s">
        <v>148</v>
      </c>
      <c r="E60" s="155" t="s">
        <v>23</v>
      </c>
      <c r="F60" s="155">
        <v>4.8000000000000001E-5</v>
      </c>
      <c r="G60" s="49">
        <v>8196431</v>
      </c>
      <c r="H60" s="49">
        <f t="shared" si="6"/>
        <v>393.42868800000002</v>
      </c>
      <c r="I60" s="125"/>
    </row>
    <row r="61" spans="1:9" s="6" customFormat="1">
      <c r="A61" s="152" t="s">
        <v>162</v>
      </c>
      <c r="B61" s="152"/>
      <c r="C61" s="153">
        <v>35516</v>
      </c>
      <c r="D61" s="154" t="s">
        <v>129</v>
      </c>
      <c r="E61" s="155" t="s">
        <v>128</v>
      </c>
      <c r="F61" s="155">
        <v>0.23616000000000001</v>
      </c>
      <c r="G61" s="49">
        <v>16964</v>
      </c>
      <c r="H61" s="49">
        <f t="shared" si="6"/>
        <v>4006.2182400000002</v>
      </c>
      <c r="I61" s="125"/>
    </row>
    <row r="62" spans="1:9" s="6" customFormat="1" ht="25.5">
      <c r="A62" s="152" t="s">
        <v>163</v>
      </c>
      <c r="B62" s="152"/>
      <c r="C62" s="153">
        <v>36061</v>
      </c>
      <c r="D62" s="154" t="s">
        <v>130</v>
      </c>
      <c r="E62" s="155" t="s">
        <v>76</v>
      </c>
      <c r="F62" s="155">
        <v>1.1328E-3</v>
      </c>
      <c r="G62" s="49">
        <v>3660714.2857142854</v>
      </c>
      <c r="H62" s="49">
        <f t="shared" si="6"/>
        <v>4146.8571428571422</v>
      </c>
      <c r="I62" s="125"/>
    </row>
    <row r="63" spans="1:9" s="6" customFormat="1">
      <c r="A63" s="152" t="s">
        <v>164</v>
      </c>
      <c r="B63" s="152"/>
      <c r="C63" s="153">
        <v>51619</v>
      </c>
      <c r="D63" s="154" t="s">
        <v>131</v>
      </c>
      <c r="E63" s="155" t="s">
        <v>128</v>
      </c>
      <c r="F63" s="155">
        <v>0.1056</v>
      </c>
      <c r="G63" s="49">
        <v>37500</v>
      </c>
      <c r="H63" s="49">
        <f t="shared" ref="H63:H68" si="7">+G63*F63</f>
        <v>3960</v>
      </c>
      <c r="I63" s="125"/>
    </row>
    <row r="64" spans="1:9" s="6" customFormat="1" ht="25.5">
      <c r="A64" s="156" t="s">
        <v>149</v>
      </c>
      <c r="B64" s="156" t="s">
        <v>233</v>
      </c>
      <c r="C64" s="157"/>
      <c r="D64" s="158" t="s">
        <v>243</v>
      </c>
      <c r="E64" s="159" t="s">
        <v>127</v>
      </c>
      <c r="F64" s="159">
        <v>4</v>
      </c>
      <c r="G64" s="49">
        <v>310000</v>
      </c>
      <c r="H64" s="49">
        <f t="shared" si="7"/>
        <v>1240000</v>
      </c>
      <c r="I64" s="125"/>
    </row>
    <row r="65" spans="1:12" s="6" customFormat="1" ht="25.5">
      <c r="A65" s="156" t="s">
        <v>150</v>
      </c>
      <c r="B65" s="156" t="s">
        <v>233</v>
      </c>
      <c r="C65" s="157"/>
      <c r="D65" s="158" t="s">
        <v>244</v>
      </c>
      <c r="E65" s="159" t="s">
        <v>16</v>
      </c>
      <c r="F65" s="159">
        <v>48</v>
      </c>
      <c r="G65" s="49">
        <v>35020</v>
      </c>
      <c r="H65" s="49">
        <f t="shared" si="7"/>
        <v>1680960</v>
      </c>
      <c r="I65" s="125"/>
    </row>
    <row r="66" spans="1:12" s="6" customFormat="1">
      <c r="A66" s="156" t="s">
        <v>151</v>
      </c>
      <c r="B66" s="156" t="s">
        <v>233</v>
      </c>
      <c r="C66" s="157"/>
      <c r="D66" s="158" t="s">
        <v>245</v>
      </c>
      <c r="E66" s="159" t="s">
        <v>16</v>
      </c>
      <c r="F66" s="159">
        <v>13</v>
      </c>
      <c r="G66" s="49">
        <v>178571.42857142855</v>
      </c>
      <c r="H66" s="49">
        <f t="shared" si="7"/>
        <v>2321428.5714285714</v>
      </c>
      <c r="I66" s="125"/>
    </row>
    <row r="67" spans="1:12" s="6" customFormat="1" ht="25.5">
      <c r="A67" s="156" t="s">
        <v>152</v>
      </c>
      <c r="B67" s="156" t="s">
        <v>233</v>
      </c>
      <c r="C67" s="157"/>
      <c r="D67" s="158" t="s">
        <v>234</v>
      </c>
      <c r="E67" s="159" t="s">
        <v>127</v>
      </c>
      <c r="F67" s="159">
        <v>4</v>
      </c>
      <c r="G67" s="49">
        <v>310000</v>
      </c>
      <c r="H67" s="49">
        <f t="shared" ref="H67" si="8">+G67*F67</f>
        <v>1240000</v>
      </c>
      <c r="I67" s="125"/>
    </row>
    <row r="68" spans="1:12" s="6" customFormat="1" ht="25.5">
      <c r="A68" s="156" t="s">
        <v>153</v>
      </c>
      <c r="B68" s="156" t="s">
        <v>233</v>
      </c>
      <c r="C68" s="157"/>
      <c r="D68" s="158" t="s">
        <v>190</v>
      </c>
      <c r="E68" s="159" t="s">
        <v>127</v>
      </c>
      <c r="F68" s="159">
        <v>4</v>
      </c>
      <c r="G68" s="49">
        <v>264763</v>
      </c>
      <c r="H68" s="49">
        <f t="shared" si="7"/>
        <v>1059052</v>
      </c>
      <c r="I68" s="125"/>
    </row>
    <row r="69" spans="1:12" s="6" customFormat="1">
      <c r="A69" s="209"/>
      <c r="B69" s="210"/>
      <c r="C69" s="211"/>
      <c r="D69" s="72" t="s">
        <v>37</v>
      </c>
      <c r="E69" s="7" t="s">
        <v>33</v>
      </c>
      <c r="F69" s="209"/>
      <c r="G69" s="211"/>
      <c r="H69" s="50">
        <f>SUM(H48:H68)</f>
        <v>1010365118.1145173</v>
      </c>
    </row>
    <row r="70" spans="1:12" s="6" customFormat="1" hidden="1">
      <c r="A70" s="111"/>
      <c r="B70" s="112"/>
      <c r="C70" s="112"/>
      <c r="D70" s="113"/>
      <c r="E70" s="114"/>
      <c r="F70" s="112"/>
      <c r="G70" s="112"/>
      <c r="H70" s="115"/>
    </row>
    <row r="71" spans="1:12" s="118" customFormat="1" hidden="1">
      <c r="A71" s="208"/>
      <c r="B71" s="208"/>
      <c r="C71" s="208"/>
      <c r="D71" s="116" t="s">
        <v>165</v>
      </c>
      <c r="E71" s="116"/>
      <c r="F71" s="208"/>
      <c r="G71" s="208"/>
      <c r="H71" s="117"/>
      <c r="I71" s="6"/>
      <c r="J71" s="6"/>
      <c r="K71" s="6"/>
      <c r="L71" s="6"/>
    </row>
    <row r="72" spans="1:12">
      <c r="I72" s="6"/>
      <c r="J72" s="6"/>
      <c r="K72" s="6"/>
      <c r="L72" s="6"/>
    </row>
  </sheetData>
  <autoFilter ref="A11:H69"/>
  <mergeCells count="27">
    <mergeCell ref="A2:H2"/>
    <mergeCell ref="A5:H5"/>
    <mergeCell ref="C7:H7"/>
    <mergeCell ref="A4:H4"/>
    <mergeCell ref="A14:H14"/>
    <mergeCell ref="A13:H13"/>
    <mergeCell ref="A8:A10"/>
    <mergeCell ref="B8:B10"/>
    <mergeCell ref="C8:C10"/>
    <mergeCell ref="D8:D10"/>
    <mergeCell ref="E8:E10"/>
    <mergeCell ref="F8:F10"/>
    <mergeCell ref="G8:H8"/>
    <mergeCell ref="A18:H18"/>
    <mergeCell ref="A19:H19"/>
    <mergeCell ref="G9:H9"/>
    <mergeCell ref="A12:H12"/>
    <mergeCell ref="A17:C17"/>
    <mergeCell ref="F17:G17"/>
    <mergeCell ref="A71:C71"/>
    <mergeCell ref="F71:G71"/>
    <mergeCell ref="A45:C45"/>
    <mergeCell ref="F45:G45"/>
    <mergeCell ref="A46:H46"/>
    <mergeCell ref="A47:H47"/>
    <mergeCell ref="A69:C69"/>
    <mergeCell ref="F69:G69"/>
  </mergeCells>
  <pageMargins left="0.78740157480314965" right="0.59055118110236227" top="0.59055118110236227" bottom="0.78740157480314965" header="0.59055118110236227" footer="0.59055118110236227"/>
  <pageSetup paperSize="9" scale="86" fitToHeight="2" orientation="portrait" r:id="rId1"/>
  <headerFooter>
    <oddFooter>&amp;ЦСтраниц - &amp;К</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3"/>
  <sheetViews>
    <sheetView showGridLines="0" tabSelected="1" view="pageBreakPreview" zoomScale="130" zoomScaleNormal="100" zoomScaleSheetLayoutView="130" workbookViewId="0">
      <selection activeCell="H16" sqref="H16"/>
    </sheetView>
  </sheetViews>
  <sheetFormatPr defaultRowHeight="12.75" outlineLevelRow="1"/>
  <cols>
    <col min="1" max="1" width="6.33203125" customWidth="1"/>
    <col min="2" max="2" width="15.83203125" customWidth="1"/>
    <col min="3" max="3" width="96.6640625" customWidth="1"/>
    <col min="4" max="8" width="11.83203125" customWidth="1"/>
  </cols>
  <sheetData>
    <row r="1" spans="1:8" s="162" customFormat="1">
      <c r="A1" s="160"/>
      <c r="B1" s="160"/>
      <c r="C1" s="160"/>
      <c r="D1" s="160"/>
      <c r="E1" s="160"/>
      <c r="F1" s="161"/>
      <c r="G1" s="160"/>
      <c r="H1" s="161"/>
    </row>
    <row r="2" spans="1:8" s="162" customFormat="1" ht="34.5" customHeight="1">
      <c r="A2" s="160"/>
      <c r="B2" s="236" t="s">
        <v>247</v>
      </c>
      <c r="C2" s="237"/>
      <c r="D2" s="237"/>
      <c r="E2" s="237"/>
      <c r="F2" s="237"/>
      <c r="G2" s="160"/>
    </row>
    <row r="3" spans="1:8" s="162" customFormat="1">
      <c r="A3" s="163"/>
      <c r="B3" s="235" t="s">
        <v>248</v>
      </c>
      <c r="C3" s="235"/>
      <c r="D3" s="235"/>
      <c r="E3" s="235"/>
      <c r="F3" s="235"/>
      <c r="G3" s="160"/>
    </row>
    <row r="4" spans="1:8" s="162" customFormat="1">
      <c r="A4" s="160"/>
      <c r="B4" s="160"/>
      <c r="C4" s="164"/>
      <c r="D4" s="164"/>
      <c r="E4" s="164"/>
      <c r="F4" s="164"/>
      <c r="G4" s="164"/>
      <c r="H4" s="164"/>
    </row>
    <row r="5" spans="1:8" s="162" customFormat="1" ht="15.75">
      <c r="A5" s="165"/>
      <c r="B5" s="165"/>
      <c r="C5" s="166" t="s">
        <v>249</v>
      </c>
      <c r="D5" s="238" t="s">
        <v>250</v>
      </c>
      <c r="E5" s="238"/>
      <c r="F5" s="238"/>
      <c r="G5" s="160"/>
    </row>
    <row r="6" spans="1:8" s="162" customFormat="1">
      <c r="A6" s="163"/>
      <c r="B6" s="239" t="s">
        <v>251</v>
      </c>
      <c r="C6" s="239"/>
      <c r="D6" s="239"/>
      <c r="E6" s="239"/>
      <c r="F6" s="239"/>
      <c r="G6" s="160"/>
    </row>
    <row r="7" spans="1:8" s="162" customFormat="1">
      <c r="A7" s="160"/>
      <c r="B7" s="160"/>
      <c r="C7" s="160"/>
      <c r="D7" s="164"/>
      <c r="E7" s="160"/>
      <c r="F7" s="167" t="s">
        <v>252</v>
      </c>
      <c r="G7" s="160"/>
      <c r="H7" s="167"/>
    </row>
    <row r="8" spans="1:8" s="162" customFormat="1">
      <c r="A8" s="167" t="s">
        <v>253</v>
      </c>
      <c r="B8" s="237" t="s">
        <v>254</v>
      </c>
      <c r="C8" s="237"/>
      <c r="D8" s="237"/>
      <c r="E8" s="237"/>
      <c r="F8" s="237"/>
      <c r="G8" s="160"/>
    </row>
    <row r="9" spans="1:8" s="162" customFormat="1">
      <c r="A9" s="163"/>
      <c r="B9" s="235" t="s">
        <v>255</v>
      </c>
      <c r="C9" s="235"/>
      <c r="D9" s="235"/>
      <c r="E9" s="235"/>
      <c r="F9" s="235"/>
      <c r="G9" s="160"/>
    </row>
    <row r="10" spans="1:8" s="162" customFormat="1">
      <c r="A10" s="160"/>
      <c r="B10" s="160"/>
      <c r="C10" s="160"/>
      <c r="D10" s="160"/>
      <c r="E10" s="160"/>
      <c r="F10" s="160"/>
      <c r="G10" s="160"/>
      <c r="H10" s="160"/>
    </row>
    <row r="11" spans="1:8" s="162" customFormat="1">
      <c r="A11" s="168" t="s">
        <v>0</v>
      </c>
      <c r="B11" s="168"/>
      <c r="C11" s="243" t="s">
        <v>256</v>
      </c>
      <c r="D11" s="243"/>
      <c r="E11" s="243"/>
      <c r="F11" s="243"/>
      <c r="G11" s="160"/>
    </row>
    <row r="12" spans="1:8" s="169" customFormat="1" ht="12.75" customHeight="1">
      <c r="A12" s="244" t="s">
        <v>257</v>
      </c>
      <c r="B12" s="244" t="s">
        <v>258</v>
      </c>
      <c r="C12" s="244" t="s">
        <v>259</v>
      </c>
      <c r="D12" s="244" t="s">
        <v>2</v>
      </c>
      <c r="E12" s="246" t="s">
        <v>260</v>
      </c>
      <c r="F12" s="247"/>
      <c r="G12" s="246" t="s">
        <v>521</v>
      </c>
      <c r="H12" s="247"/>
    </row>
    <row r="13" spans="1:8" s="169" customFormat="1" ht="34.5" customHeight="1">
      <c r="A13" s="245"/>
      <c r="B13" s="245"/>
      <c r="C13" s="245"/>
      <c r="D13" s="245"/>
      <c r="E13" s="170" t="s">
        <v>261</v>
      </c>
      <c r="F13" s="170" t="s">
        <v>262</v>
      </c>
      <c r="G13" s="170" t="s">
        <v>261</v>
      </c>
      <c r="H13" s="170" t="s">
        <v>262</v>
      </c>
    </row>
    <row r="14" spans="1:8" s="173" customFormat="1">
      <c r="A14" s="171">
        <v>1</v>
      </c>
      <c r="B14" s="172">
        <v>2</v>
      </c>
      <c r="C14" s="172">
        <v>3</v>
      </c>
      <c r="D14" s="172">
        <v>4</v>
      </c>
      <c r="E14" s="172">
        <v>5</v>
      </c>
      <c r="F14" s="172">
        <v>6</v>
      </c>
      <c r="G14" s="172">
        <v>7</v>
      </c>
      <c r="H14" s="172">
        <v>8</v>
      </c>
    </row>
    <row r="15" spans="1:8">
      <c r="A15" s="250"/>
      <c r="B15" s="251"/>
      <c r="C15" s="251"/>
      <c r="D15" s="251"/>
      <c r="E15" s="251"/>
      <c r="F15" s="252"/>
    </row>
    <row r="16" spans="1:8" ht="15.75" customHeight="1">
      <c r="A16" s="240" t="s">
        <v>263</v>
      </c>
      <c r="B16" s="241"/>
      <c r="C16" s="241"/>
      <c r="D16" s="241"/>
      <c r="E16" s="241"/>
      <c r="F16" s="242"/>
      <c r="G16" s="174"/>
    </row>
    <row r="17" spans="1:8" s="162" customFormat="1" ht="25.5">
      <c r="A17" s="175" t="s">
        <v>264</v>
      </c>
      <c r="B17" s="176" t="s">
        <v>265</v>
      </c>
      <c r="C17" s="176" t="s">
        <v>266</v>
      </c>
      <c r="D17" s="177" t="s">
        <v>267</v>
      </c>
      <c r="E17" s="248">
        <v>0.23449999999999999</v>
      </c>
      <c r="F17" s="249"/>
      <c r="G17" s="248"/>
      <c r="H17" s="249"/>
    </row>
    <row r="18" spans="1:8" s="182" customFormat="1" outlineLevel="1">
      <c r="A18" s="178" t="s">
        <v>268</v>
      </c>
      <c r="B18" s="179" t="s">
        <v>264</v>
      </c>
      <c r="C18" s="180" t="s">
        <v>269</v>
      </c>
      <c r="D18" s="179" t="s">
        <v>270</v>
      </c>
      <c r="E18" s="181">
        <v>41.6</v>
      </c>
      <c r="F18" s="181">
        <v>9.7552000000000003</v>
      </c>
      <c r="G18" s="181"/>
      <c r="H18" s="181"/>
    </row>
    <row r="19" spans="1:8" s="187" customFormat="1" outlineLevel="1">
      <c r="A19" s="183" t="s">
        <v>271</v>
      </c>
      <c r="B19" s="184" t="s">
        <v>272</v>
      </c>
      <c r="C19" s="185" t="s">
        <v>273</v>
      </c>
      <c r="D19" s="184" t="s">
        <v>270</v>
      </c>
      <c r="E19" s="186">
        <v>13.77</v>
      </c>
      <c r="F19" s="186">
        <v>3.2290999999999999</v>
      </c>
      <c r="G19" s="186"/>
      <c r="H19" s="186"/>
    </row>
    <row r="20" spans="1:8" s="192" customFormat="1" outlineLevel="1">
      <c r="A20" s="188" t="s">
        <v>274</v>
      </c>
      <c r="B20" s="189" t="s">
        <v>275</v>
      </c>
      <c r="C20" s="190" t="s">
        <v>276</v>
      </c>
      <c r="D20" s="189" t="s">
        <v>277</v>
      </c>
      <c r="E20" s="191">
        <v>2.3199999999999998</v>
      </c>
      <c r="F20" s="191">
        <v>0.54403999999999997</v>
      </c>
      <c r="G20" s="191"/>
      <c r="H20" s="191"/>
    </row>
    <row r="21" spans="1:8" s="192" customFormat="1" outlineLevel="1">
      <c r="A21" s="193" t="s">
        <v>278</v>
      </c>
      <c r="B21" s="194" t="s">
        <v>279</v>
      </c>
      <c r="C21" s="195" t="s">
        <v>280</v>
      </c>
      <c r="D21" s="194" t="s">
        <v>277</v>
      </c>
      <c r="E21" s="196">
        <v>1.43</v>
      </c>
      <c r="F21" s="196">
        <v>0.33533499999999999</v>
      </c>
      <c r="G21" s="196"/>
      <c r="H21" s="196"/>
    </row>
    <row r="22" spans="1:8" s="192" customFormat="1" outlineLevel="1">
      <c r="A22" s="193" t="s">
        <v>281</v>
      </c>
      <c r="B22" s="194" t="s">
        <v>282</v>
      </c>
      <c r="C22" s="195" t="s">
        <v>283</v>
      </c>
      <c r="D22" s="194" t="s">
        <v>277</v>
      </c>
      <c r="E22" s="196">
        <v>4.09</v>
      </c>
      <c r="F22" s="196">
        <v>0.95910499999999999</v>
      </c>
      <c r="G22" s="196"/>
      <c r="H22" s="196"/>
    </row>
    <row r="23" spans="1:8" s="192" customFormat="1" outlineLevel="1">
      <c r="A23" s="193" t="s">
        <v>284</v>
      </c>
      <c r="B23" s="194" t="s">
        <v>285</v>
      </c>
      <c r="C23" s="195" t="s">
        <v>286</v>
      </c>
      <c r="D23" s="194" t="s">
        <v>277</v>
      </c>
      <c r="E23" s="196">
        <v>0.92</v>
      </c>
      <c r="F23" s="196">
        <v>0.21573999999999999</v>
      </c>
      <c r="G23" s="196"/>
      <c r="H23" s="196"/>
    </row>
    <row r="24" spans="1:8" s="192" customFormat="1" ht="24" outlineLevel="1">
      <c r="A24" s="193" t="s">
        <v>287</v>
      </c>
      <c r="B24" s="194" t="s">
        <v>288</v>
      </c>
      <c r="C24" s="195" t="s">
        <v>289</v>
      </c>
      <c r="D24" s="194" t="s">
        <v>277</v>
      </c>
      <c r="E24" s="196">
        <v>5.01</v>
      </c>
      <c r="F24" s="196">
        <v>1.1748000000000001</v>
      </c>
      <c r="G24" s="196"/>
      <c r="H24" s="196"/>
    </row>
    <row r="25" spans="1:8" s="187" customFormat="1" outlineLevel="1">
      <c r="A25" s="197" t="s">
        <v>290</v>
      </c>
      <c r="B25" s="198" t="s">
        <v>291</v>
      </c>
      <c r="C25" s="199" t="s">
        <v>292</v>
      </c>
      <c r="D25" s="198" t="s">
        <v>293</v>
      </c>
      <c r="E25" s="200">
        <v>10.5</v>
      </c>
      <c r="F25" s="200">
        <v>2.4622999999999999</v>
      </c>
      <c r="G25" s="200"/>
      <c r="H25" s="200"/>
    </row>
    <row r="26" spans="1:8" s="187" customFormat="1" outlineLevel="1">
      <c r="A26" s="201" t="s">
        <v>294</v>
      </c>
      <c r="B26" s="202" t="s">
        <v>295</v>
      </c>
      <c r="C26" s="203" t="s">
        <v>296</v>
      </c>
      <c r="D26" s="202" t="s">
        <v>293</v>
      </c>
      <c r="E26" s="204">
        <v>152</v>
      </c>
      <c r="F26" s="204">
        <v>35.643999999999998</v>
      </c>
      <c r="G26" s="204"/>
      <c r="H26" s="204"/>
    </row>
    <row r="27" spans="1:8" s="162" customFormat="1" ht="25.5">
      <c r="A27" s="175" t="s">
        <v>297</v>
      </c>
      <c r="B27" s="176" t="s">
        <v>298</v>
      </c>
      <c r="C27" s="176" t="s">
        <v>299</v>
      </c>
      <c r="D27" s="177" t="s">
        <v>300</v>
      </c>
      <c r="E27" s="248">
        <v>0.23449999999999999</v>
      </c>
      <c r="F27" s="249"/>
      <c r="G27" s="248"/>
      <c r="H27" s="249"/>
    </row>
    <row r="28" spans="1:8" s="182" customFormat="1" outlineLevel="1">
      <c r="A28" s="178" t="s">
        <v>301</v>
      </c>
      <c r="B28" s="179" t="s">
        <v>272</v>
      </c>
      <c r="C28" s="180" t="s">
        <v>273</v>
      </c>
      <c r="D28" s="179" t="s">
        <v>270</v>
      </c>
      <c r="E28" s="181">
        <v>4.4000000000000004</v>
      </c>
      <c r="F28" s="181">
        <v>1.0318000000000001</v>
      </c>
      <c r="G28" s="181"/>
      <c r="H28" s="181"/>
    </row>
    <row r="29" spans="1:8" s="192" customFormat="1" outlineLevel="1">
      <c r="A29" s="188" t="s">
        <v>302</v>
      </c>
      <c r="B29" s="189" t="s">
        <v>282</v>
      </c>
      <c r="C29" s="190" t="s">
        <v>283</v>
      </c>
      <c r="D29" s="189" t="s">
        <v>277</v>
      </c>
      <c r="E29" s="191">
        <v>2</v>
      </c>
      <c r="F29" s="191">
        <v>0.46899999999999997</v>
      </c>
      <c r="G29" s="191"/>
      <c r="H29" s="191"/>
    </row>
    <row r="30" spans="1:8" s="192" customFormat="1" ht="24" outlineLevel="1">
      <c r="A30" s="193" t="s">
        <v>303</v>
      </c>
      <c r="B30" s="194" t="s">
        <v>288</v>
      </c>
      <c r="C30" s="195" t="s">
        <v>289</v>
      </c>
      <c r="D30" s="194" t="s">
        <v>277</v>
      </c>
      <c r="E30" s="196">
        <v>2.4</v>
      </c>
      <c r="F30" s="196">
        <v>0.56279999999999997</v>
      </c>
      <c r="G30" s="196"/>
      <c r="H30" s="196"/>
    </row>
    <row r="31" spans="1:8" s="187" customFormat="1" outlineLevel="1">
      <c r="A31" s="197" t="s">
        <v>304</v>
      </c>
      <c r="B31" s="198" t="s">
        <v>295</v>
      </c>
      <c r="C31" s="199" t="s">
        <v>296</v>
      </c>
      <c r="D31" s="198" t="s">
        <v>293</v>
      </c>
      <c r="E31" s="200">
        <v>101.33329999999999</v>
      </c>
      <c r="F31" s="200">
        <v>23.762699999999999</v>
      </c>
      <c r="G31" s="200"/>
      <c r="H31" s="200"/>
    </row>
    <row r="32" spans="1:8" s="162" customFormat="1" ht="63.75">
      <c r="A32" s="175" t="s">
        <v>272</v>
      </c>
      <c r="B32" s="176" t="s">
        <v>305</v>
      </c>
      <c r="C32" s="176" t="s">
        <v>306</v>
      </c>
      <c r="D32" s="177" t="s">
        <v>307</v>
      </c>
      <c r="E32" s="248">
        <v>12.4313</v>
      </c>
      <c r="F32" s="249"/>
      <c r="G32" s="248"/>
      <c r="H32" s="249"/>
    </row>
    <row r="33" spans="1:8" s="182" customFormat="1" outlineLevel="1">
      <c r="A33" s="178" t="s">
        <v>3</v>
      </c>
      <c r="B33" s="179" t="s">
        <v>264</v>
      </c>
      <c r="C33" s="180" t="s">
        <v>269</v>
      </c>
      <c r="D33" s="179" t="s">
        <v>270</v>
      </c>
      <c r="E33" s="181">
        <v>30.9</v>
      </c>
      <c r="F33" s="181">
        <v>384.12779999999998</v>
      </c>
      <c r="G33" s="181"/>
      <c r="H33" s="181"/>
    </row>
    <row r="34" spans="1:8" s="187" customFormat="1" outlineLevel="1">
      <c r="A34" s="183" t="s">
        <v>4</v>
      </c>
      <c r="B34" s="184" t="s">
        <v>272</v>
      </c>
      <c r="C34" s="185" t="s">
        <v>273</v>
      </c>
      <c r="D34" s="184" t="s">
        <v>270</v>
      </c>
      <c r="E34" s="186">
        <v>16.350000000000001</v>
      </c>
      <c r="F34" s="186">
        <v>203.25210000000001</v>
      </c>
      <c r="G34" s="186"/>
      <c r="H34" s="186"/>
    </row>
    <row r="35" spans="1:8" s="192" customFormat="1" outlineLevel="1">
      <c r="A35" s="188" t="s">
        <v>5</v>
      </c>
      <c r="B35" s="189" t="s">
        <v>275</v>
      </c>
      <c r="C35" s="190" t="s">
        <v>276</v>
      </c>
      <c r="D35" s="189" t="s">
        <v>277</v>
      </c>
      <c r="E35" s="191">
        <v>3.7</v>
      </c>
      <c r="F35" s="191">
        <v>45.995899999999999</v>
      </c>
      <c r="G35" s="191"/>
      <c r="H35" s="191"/>
    </row>
    <row r="36" spans="1:8" s="192" customFormat="1" outlineLevel="1">
      <c r="A36" s="193" t="s">
        <v>6</v>
      </c>
      <c r="B36" s="194" t="s">
        <v>308</v>
      </c>
      <c r="C36" s="195" t="s">
        <v>309</v>
      </c>
      <c r="D36" s="194" t="s">
        <v>277</v>
      </c>
      <c r="E36" s="196">
        <v>5.6</v>
      </c>
      <c r="F36" s="196">
        <v>69.615399999999994</v>
      </c>
      <c r="G36" s="196"/>
      <c r="H36" s="196"/>
    </row>
    <row r="37" spans="1:8" s="192" customFormat="1" outlineLevel="1">
      <c r="A37" s="193" t="s">
        <v>310</v>
      </c>
      <c r="B37" s="194" t="s">
        <v>311</v>
      </c>
      <c r="C37" s="195" t="s">
        <v>312</v>
      </c>
      <c r="D37" s="194" t="s">
        <v>277</v>
      </c>
      <c r="E37" s="196">
        <v>4.09</v>
      </c>
      <c r="F37" s="196">
        <v>50.844099999999997</v>
      </c>
      <c r="G37" s="196"/>
      <c r="H37" s="196"/>
    </row>
    <row r="38" spans="1:8" s="192" customFormat="1" outlineLevel="1">
      <c r="A38" s="193" t="s">
        <v>313</v>
      </c>
      <c r="B38" s="194" t="s">
        <v>314</v>
      </c>
      <c r="C38" s="195" t="s">
        <v>315</v>
      </c>
      <c r="D38" s="194" t="s">
        <v>277</v>
      </c>
      <c r="E38" s="196">
        <v>1.1100000000000001</v>
      </c>
      <c r="F38" s="196">
        <v>13.7988</v>
      </c>
      <c r="G38" s="196"/>
      <c r="H38" s="196"/>
    </row>
    <row r="39" spans="1:8" s="192" customFormat="1" outlineLevel="1">
      <c r="A39" s="193" t="s">
        <v>316</v>
      </c>
      <c r="B39" s="194" t="s">
        <v>279</v>
      </c>
      <c r="C39" s="195" t="s">
        <v>280</v>
      </c>
      <c r="D39" s="194" t="s">
        <v>277</v>
      </c>
      <c r="E39" s="196">
        <v>1.95</v>
      </c>
      <c r="F39" s="196">
        <v>24.241099999999999</v>
      </c>
      <c r="G39" s="196"/>
      <c r="H39" s="196"/>
    </row>
    <row r="40" spans="1:8" s="192" customFormat="1" outlineLevel="1">
      <c r="A40" s="193" t="s">
        <v>317</v>
      </c>
      <c r="B40" s="194" t="s">
        <v>318</v>
      </c>
      <c r="C40" s="195" t="s">
        <v>319</v>
      </c>
      <c r="D40" s="194" t="s">
        <v>277</v>
      </c>
      <c r="E40" s="196">
        <v>1.01</v>
      </c>
      <c r="F40" s="196">
        <v>12.5556</v>
      </c>
      <c r="G40" s="196"/>
      <c r="H40" s="196"/>
    </row>
    <row r="41" spans="1:8" s="187" customFormat="1" outlineLevel="1">
      <c r="A41" s="197" t="s">
        <v>320</v>
      </c>
      <c r="B41" s="198" t="s">
        <v>291</v>
      </c>
      <c r="C41" s="199" t="s">
        <v>292</v>
      </c>
      <c r="D41" s="198" t="s">
        <v>293</v>
      </c>
      <c r="E41" s="200">
        <v>15</v>
      </c>
      <c r="F41" s="200">
        <v>186.46979999999999</v>
      </c>
      <c r="G41" s="200"/>
      <c r="H41" s="200"/>
    </row>
    <row r="42" spans="1:8" s="187" customFormat="1" outlineLevel="1">
      <c r="A42" s="201" t="s">
        <v>321</v>
      </c>
      <c r="B42" s="202" t="s">
        <v>295</v>
      </c>
      <c r="C42" s="203" t="s">
        <v>296</v>
      </c>
      <c r="D42" s="202" t="s">
        <v>293</v>
      </c>
      <c r="E42" s="204">
        <v>66</v>
      </c>
      <c r="F42" s="204">
        <v>820.46709999999996</v>
      </c>
      <c r="G42" s="204"/>
      <c r="H42" s="204"/>
    </row>
    <row r="43" spans="1:8" s="162" customFormat="1">
      <c r="A43" s="175" t="s">
        <v>322</v>
      </c>
      <c r="B43" s="176" t="s">
        <v>323</v>
      </c>
      <c r="C43" s="176" t="s">
        <v>324</v>
      </c>
      <c r="D43" s="177" t="s">
        <v>95</v>
      </c>
      <c r="E43" s="248">
        <v>7.6</v>
      </c>
      <c r="F43" s="249"/>
      <c r="G43" s="248"/>
      <c r="H43" s="249"/>
    </row>
    <row r="44" spans="1:8" s="182" customFormat="1" outlineLevel="1">
      <c r="A44" s="178" t="s">
        <v>325</v>
      </c>
      <c r="B44" s="179" t="s">
        <v>272</v>
      </c>
      <c r="C44" s="180" t="s">
        <v>273</v>
      </c>
      <c r="D44" s="179" t="s">
        <v>270</v>
      </c>
      <c r="E44" s="181">
        <v>2.282</v>
      </c>
      <c r="F44" s="181">
        <v>17.3432</v>
      </c>
      <c r="G44" s="181"/>
      <c r="H44" s="181"/>
    </row>
    <row r="45" spans="1:8" s="192" customFormat="1" outlineLevel="1">
      <c r="A45" s="188" t="s">
        <v>326</v>
      </c>
      <c r="B45" s="189" t="s">
        <v>327</v>
      </c>
      <c r="C45" s="190" t="s">
        <v>328</v>
      </c>
      <c r="D45" s="189" t="s">
        <v>277</v>
      </c>
      <c r="E45" s="191">
        <v>1.141</v>
      </c>
      <c r="F45" s="191">
        <v>8.6715999999999998</v>
      </c>
      <c r="G45" s="191"/>
      <c r="H45" s="191"/>
    </row>
    <row r="46" spans="1:8" s="187" customFormat="1" outlineLevel="1">
      <c r="A46" s="197" t="s">
        <v>329</v>
      </c>
      <c r="B46" s="198" t="s">
        <v>330</v>
      </c>
      <c r="C46" s="199" t="s">
        <v>331</v>
      </c>
      <c r="D46" s="198" t="s">
        <v>95</v>
      </c>
      <c r="E46" s="200">
        <v>1.03</v>
      </c>
      <c r="F46" s="200">
        <v>7.8280000000000003</v>
      </c>
      <c r="G46" s="200"/>
      <c r="H46" s="200"/>
    </row>
    <row r="47" spans="1:8" s="162" customFormat="1" ht="38.25">
      <c r="A47" s="175" t="s">
        <v>332</v>
      </c>
      <c r="B47" s="176" t="s">
        <v>333</v>
      </c>
      <c r="C47" s="176" t="s">
        <v>334</v>
      </c>
      <c r="D47" s="177" t="s">
        <v>335</v>
      </c>
      <c r="E47" s="248">
        <v>12.665800000000001</v>
      </c>
      <c r="F47" s="249"/>
      <c r="G47" s="248"/>
      <c r="H47" s="249"/>
    </row>
    <row r="48" spans="1:8" s="182" customFormat="1" outlineLevel="1">
      <c r="A48" s="178" t="s">
        <v>336</v>
      </c>
      <c r="B48" s="179" t="s">
        <v>264</v>
      </c>
      <c r="C48" s="180" t="s">
        <v>269</v>
      </c>
      <c r="D48" s="179" t="s">
        <v>270</v>
      </c>
      <c r="E48" s="181">
        <v>16.63</v>
      </c>
      <c r="F48" s="181">
        <v>210.6326</v>
      </c>
      <c r="G48" s="181"/>
      <c r="H48" s="181"/>
    </row>
    <row r="49" spans="1:8" s="187" customFormat="1" outlineLevel="1">
      <c r="A49" s="183" t="s">
        <v>337</v>
      </c>
      <c r="B49" s="184" t="s">
        <v>272</v>
      </c>
      <c r="C49" s="185" t="s">
        <v>273</v>
      </c>
      <c r="D49" s="184" t="s">
        <v>270</v>
      </c>
      <c r="E49" s="186">
        <v>9.3800000000000008</v>
      </c>
      <c r="F49" s="186">
        <v>118.80540000000001</v>
      </c>
      <c r="G49" s="186"/>
      <c r="H49" s="186"/>
    </row>
    <row r="50" spans="1:8" s="192" customFormat="1" outlineLevel="1">
      <c r="A50" s="188" t="s">
        <v>338</v>
      </c>
      <c r="B50" s="189" t="s">
        <v>339</v>
      </c>
      <c r="C50" s="190" t="s">
        <v>340</v>
      </c>
      <c r="D50" s="189" t="s">
        <v>277</v>
      </c>
      <c r="E50" s="191">
        <v>1.44</v>
      </c>
      <c r="F50" s="191">
        <v>18.238800000000001</v>
      </c>
      <c r="G50" s="191"/>
      <c r="H50" s="191"/>
    </row>
    <row r="51" spans="1:8" s="192" customFormat="1" outlineLevel="1">
      <c r="A51" s="193" t="s">
        <v>341</v>
      </c>
      <c r="B51" s="194" t="s">
        <v>342</v>
      </c>
      <c r="C51" s="195" t="s">
        <v>343</v>
      </c>
      <c r="D51" s="194" t="s">
        <v>277</v>
      </c>
      <c r="E51" s="196">
        <v>0.24</v>
      </c>
      <c r="F51" s="196">
        <v>3.0398000000000001</v>
      </c>
      <c r="G51" s="196"/>
      <c r="H51" s="196"/>
    </row>
    <row r="52" spans="1:8" s="192" customFormat="1" outlineLevel="1">
      <c r="A52" s="193" t="s">
        <v>344</v>
      </c>
      <c r="B52" s="194" t="s">
        <v>279</v>
      </c>
      <c r="C52" s="195" t="s">
        <v>280</v>
      </c>
      <c r="D52" s="194" t="s">
        <v>277</v>
      </c>
      <c r="E52" s="196">
        <v>0.5</v>
      </c>
      <c r="F52" s="196">
        <v>6.3329000000000004</v>
      </c>
      <c r="G52" s="196"/>
      <c r="H52" s="196"/>
    </row>
    <row r="53" spans="1:8" s="192" customFormat="1" outlineLevel="1">
      <c r="A53" s="193" t="s">
        <v>345</v>
      </c>
      <c r="B53" s="194" t="s">
        <v>346</v>
      </c>
      <c r="C53" s="195" t="s">
        <v>347</v>
      </c>
      <c r="D53" s="194" t="s">
        <v>277</v>
      </c>
      <c r="E53" s="196">
        <v>0.12</v>
      </c>
      <c r="F53" s="196">
        <v>1.5199</v>
      </c>
      <c r="G53" s="196"/>
      <c r="H53" s="196"/>
    </row>
    <row r="54" spans="1:8" s="192" customFormat="1" outlineLevel="1">
      <c r="A54" s="193" t="s">
        <v>348</v>
      </c>
      <c r="B54" s="194" t="s">
        <v>349</v>
      </c>
      <c r="C54" s="195" t="s">
        <v>350</v>
      </c>
      <c r="D54" s="194" t="s">
        <v>277</v>
      </c>
      <c r="E54" s="196">
        <v>1.44</v>
      </c>
      <c r="F54" s="196">
        <v>18.238800000000001</v>
      </c>
      <c r="G54" s="196"/>
      <c r="H54" s="196"/>
    </row>
    <row r="55" spans="1:8" s="192" customFormat="1" ht="24" outlineLevel="1">
      <c r="A55" s="193" t="s">
        <v>351</v>
      </c>
      <c r="B55" s="194" t="s">
        <v>352</v>
      </c>
      <c r="C55" s="195" t="s">
        <v>353</v>
      </c>
      <c r="D55" s="194" t="s">
        <v>277</v>
      </c>
      <c r="E55" s="196">
        <v>3.08</v>
      </c>
      <c r="F55" s="196">
        <v>39.0107</v>
      </c>
      <c r="G55" s="196"/>
      <c r="H55" s="196"/>
    </row>
    <row r="56" spans="1:8" s="192" customFormat="1" ht="24" outlineLevel="1">
      <c r="A56" s="193" t="s">
        <v>354</v>
      </c>
      <c r="B56" s="194" t="s">
        <v>355</v>
      </c>
      <c r="C56" s="195" t="s">
        <v>356</v>
      </c>
      <c r="D56" s="194" t="s">
        <v>277</v>
      </c>
      <c r="E56" s="196">
        <v>1.37</v>
      </c>
      <c r="F56" s="196">
        <v>17.3522</v>
      </c>
      <c r="G56" s="196"/>
      <c r="H56" s="196"/>
    </row>
    <row r="57" spans="1:8" s="192" customFormat="1" ht="24" outlineLevel="1">
      <c r="A57" s="193" t="s">
        <v>357</v>
      </c>
      <c r="B57" s="194" t="s">
        <v>358</v>
      </c>
      <c r="C57" s="195" t="s">
        <v>359</v>
      </c>
      <c r="D57" s="194" t="s">
        <v>277</v>
      </c>
      <c r="E57" s="196">
        <v>1.55</v>
      </c>
      <c r="F57" s="196">
        <v>19.632000000000001</v>
      </c>
      <c r="G57" s="196"/>
      <c r="H57" s="196"/>
    </row>
    <row r="58" spans="1:8" s="187" customFormat="1" outlineLevel="1">
      <c r="A58" s="197" t="s">
        <v>360</v>
      </c>
      <c r="B58" s="198" t="s">
        <v>361</v>
      </c>
      <c r="C58" s="199" t="s">
        <v>362</v>
      </c>
      <c r="D58" s="198" t="s">
        <v>95</v>
      </c>
      <c r="E58" s="200">
        <v>96.6</v>
      </c>
      <c r="F58" s="200">
        <v>1223.5182</v>
      </c>
      <c r="G58" s="200"/>
      <c r="H58" s="200"/>
    </row>
    <row r="59" spans="1:8" s="187" customFormat="1" outlineLevel="1">
      <c r="A59" s="201" t="s">
        <v>363</v>
      </c>
      <c r="B59" s="202" t="s">
        <v>291</v>
      </c>
      <c r="C59" s="203" t="s">
        <v>292</v>
      </c>
      <c r="D59" s="202" t="s">
        <v>293</v>
      </c>
      <c r="E59" s="204">
        <v>0.9</v>
      </c>
      <c r="F59" s="204">
        <v>11.3992</v>
      </c>
      <c r="G59" s="204"/>
      <c r="H59" s="204"/>
    </row>
    <row r="60" spans="1:8" s="187" customFormat="1" outlineLevel="1">
      <c r="A60" s="201" t="s">
        <v>364</v>
      </c>
      <c r="B60" s="202" t="s">
        <v>365</v>
      </c>
      <c r="C60" s="203" t="s">
        <v>366</v>
      </c>
      <c r="D60" s="202" t="s">
        <v>95</v>
      </c>
      <c r="E60" s="204">
        <v>1.0800000000000001E-2</v>
      </c>
      <c r="F60" s="204">
        <v>0.136791</v>
      </c>
      <c r="G60" s="204"/>
      <c r="H60" s="204"/>
    </row>
    <row r="61" spans="1:8" s="162" customFormat="1" ht="25.5">
      <c r="A61" s="175" t="s">
        <v>367</v>
      </c>
      <c r="B61" s="176" t="s">
        <v>368</v>
      </c>
      <c r="C61" s="176" t="s">
        <v>369</v>
      </c>
      <c r="D61" s="177" t="s">
        <v>300</v>
      </c>
      <c r="E61" s="248">
        <v>12.665800000000001</v>
      </c>
      <c r="F61" s="249"/>
      <c r="G61" s="248"/>
      <c r="H61" s="249"/>
    </row>
    <row r="62" spans="1:8" s="182" customFormat="1" outlineLevel="1">
      <c r="A62" s="178" t="s">
        <v>370</v>
      </c>
      <c r="B62" s="179" t="s">
        <v>264</v>
      </c>
      <c r="C62" s="180" t="s">
        <v>269</v>
      </c>
      <c r="D62" s="179" t="s">
        <v>270</v>
      </c>
      <c r="E62" s="181">
        <v>1.1599999999999999</v>
      </c>
      <c r="F62" s="181">
        <v>14.692399999999999</v>
      </c>
      <c r="G62" s="181"/>
      <c r="H62" s="181"/>
    </row>
    <row r="63" spans="1:8" s="187" customFormat="1" outlineLevel="1">
      <c r="A63" s="183" t="s">
        <v>371</v>
      </c>
      <c r="B63" s="184" t="s">
        <v>272</v>
      </c>
      <c r="C63" s="185" t="s">
        <v>273</v>
      </c>
      <c r="D63" s="184" t="s">
        <v>270</v>
      </c>
      <c r="E63" s="186">
        <v>0.72</v>
      </c>
      <c r="F63" s="186">
        <v>9.1194000000000006</v>
      </c>
      <c r="G63" s="186"/>
      <c r="H63" s="186"/>
    </row>
    <row r="64" spans="1:8" s="192" customFormat="1" outlineLevel="1">
      <c r="A64" s="188" t="s">
        <v>372</v>
      </c>
      <c r="B64" s="189" t="s">
        <v>339</v>
      </c>
      <c r="C64" s="190" t="s">
        <v>340</v>
      </c>
      <c r="D64" s="189" t="s">
        <v>277</v>
      </c>
      <c r="E64" s="191">
        <v>0.36</v>
      </c>
      <c r="F64" s="191">
        <v>4.5597000000000003</v>
      </c>
      <c r="G64" s="191"/>
      <c r="H64" s="191"/>
    </row>
    <row r="65" spans="1:8" s="192" customFormat="1" outlineLevel="1">
      <c r="A65" s="193" t="s">
        <v>373</v>
      </c>
      <c r="B65" s="194" t="s">
        <v>342</v>
      </c>
      <c r="C65" s="195" t="s">
        <v>343</v>
      </c>
      <c r="D65" s="194" t="s">
        <v>277</v>
      </c>
      <c r="E65" s="196">
        <v>0.06</v>
      </c>
      <c r="F65" s="196">
        <v>0.75994899999999999</v>
      </c>
      <c r="G65" s="196"/>
      <c r="H65" s="196"/>
    </row>
    <row r="66" spans="1:8" s="192" customFormat="1" outlineLevel="1">
      <c r="A66" s="193" t="s">
        <v>374</v>
      </c>
      <c r="B66" s="194" t="s">
        <v>346</v>
      </c>
      <c r="C66" s="195" t="s">
        <v>347</v>
      </c>
      <c r="D66" s="194" t="s">
        <v>277</v>
      </c>
      <c r="E66" s="196">
        <v>0.03</v>
      </c>
      <c r="F66" s="196">
        <v>0.37997500000000001</v>
      </c>
      <c r="G66" s="196"/>
      <c r="H66" s="196"/>
    </row>
    <row r="67" spans="1:8" s="192" customFormat="1" outlineLevel="1">
      <c r="A67" s="193" t="s">
        <v>375</v>
      </c>
      <c r="B67" s="194" t="s">
        <v>349</v>
      </c>
      <c r="C67" s="195" t="s">
        <v>350</v>
      </c>
      <c r="D67" s="194" t="s">
        <v>277</v>
      </c>
      <c r="E67" s="196">
        <v>0.36</v>
      </c>
      <c r="F67" s="196">
        <v>4.5597000000000003</v>
      </c>
      <c r="G67" s="196"/>
      <c r="H67" s="196"/>
    </row>
    <row r="68" spans="1:8" s="187" customFormat="1" outlineLevel="1">
      <c r="A68" s="197" t="s">
        <v>376</v>
      </c>
      <c r="B68" s="198" t="s">
        <v>361</v>
      </c>
      <c r="C68" s="199" t="s">
        <v>362</v>
      </c>
      <c r="D68" s="198" t="s">
        <v>95</v>
      </c>
      <c r="E68" s="200">
        <v>24.22</v>
      </c>
      <c r="F68" s="200">
        <v>306.76620000000003</v>
      </c>
      <c r="G68" s="200"/>
      <c r="H68" s="200"/>
    </row>
    <row r="69" spans="1:8" s="187" customFormat="1" outlineLevel="1">
      <c r="A69" s="201" t="s">
        <v>377</v>
      </c>
      <c r="B69" s="202" t="s">
        <v>365</v>
      </c>
      <c r="C69" s="203" t="s">
        <v>366</v>
      </c>
      <c r="D69" s="202" t="s">
        <v>95</v>
      </c>
      <c r="E69" s="204">
        <v>2.8E-3</v>
      </c>
      <c r="F69" s="204">
        <v>3.5464000000000002E-2</v>
      </c>
      <c r="G69" s="204"/>
      <c r="H69" s="204"/>
    </row>
    <row r="70" spans="1:8" s="162" customFormat="1">
      <c r="A70" s="175" t="s">
        <v>378</v>
      </c>
      <c r="B70" s="176" t="s">
        <v>379</v>
      </c>
      <c r="C70" s="176" t="s">
        <v>380</v>
      </c>
      <c r="D70" s="177" t="s">
        <v>381</v>
      </c>
      <c r="E70" s="248">
        <v>18.355</v>
      </c>
      <c r="F70" s="249"/>
      <c r="G70" s="248"/>
      <c r="H70" s="249"/>
    </row>
    <row r="71" spans="1:8" s="182" customFormat="1" outlineLevel="1">
      <c r="A71" s="178" t="s">
        <v>382</v>
      </c>
      <c r="B71" s="179" t="s">
        <v>272</v>
      </c>
      <c r="C71" s="180" t="s">
        <v>273</v>
      </c>
      <c r="D71" s="179" t="s">
        <v>270</v>
      </c>
      <c r="E71" s="181">
        <v>0.7</v>
      </c>
      <c r="F71" s="181">
        <v>12.8485</v>
      </c>
      <c r="G71" s="181"/>
      <c r="H71" s="181"/>
    </row>
    <row r="72" spans="1:8" s="192" customFormat="1" outlineLevel="1">
      <c r="A72" s="188" t="s">
        <v>383</v>
      </c>
      <c r="B72" s="189" t="s">
        <v>275</v>
      </c>
      <c r="C72" s="190" t="s">
        <v>276</v>
      </c>
      <c r="D72" s="189" t="s">
        <v>277</v>
      </c>
      <c r="E72" s="191">
        <v>0.21</v>
      </c>
      <c r="F72" s="191">
        <v>3.8544999999999998</v>
      </c>
      <c r="G72" s="191"/>
      <c r="H72" s="191"/>
    </row>
    <row r="73" spans="1:8" s="192" customFormat="1" outlineLevel="1">
      <c r="A73" s="193" t="s">
        <v>384</v>
      </c>
      <c r="B73" s="194" t="s">
        <v>385</v>
      </c>
      <c r="C73" s="195" t="s">
        <v>386</v>
      </c>
      <c r="D73" s="194" t="s">
        <v>277</v>
      </c>
      <c r="E73" s="196">
        <v>0.49</v>
      </c>
      <c r="F73" s="196">
        <v>8.9939</v>
      </c>
      <c r="G73" s="196"/>
      <c r="H73" s="196"/>
    </row>
    <row r="74" spans="1:8" s="187" customFormat="1" outlineLevel="1">
      <c r="A74" s="197" t="s">
        <v>387</v>
      </c>
      <c r="B74" s="198" t="s">
        <v>295</v>
      </c>
      <c r="C74" s="199" t="s">
        <v>296</v>
      </c>
      <c r="D74" s="198" t="s">
        <v>293</v>
      </c>
      <c r="E74" s="200">
        <v>12.6</v>
      </c>
      <c r="F74" s="200">
        <v>231.273</v>
      </c>
      <c r="G74" s="200"/>
      <c r="H74" s="200"/>
    </row>
    <row r="75" spans="1:8" s="162" customFormat="1" ht="25.5">
      <c r="A75" s="175" t="s">
        <v>388</v>
      </c>
      <c r="B75" s="176" t="s">
        <v>389</v>
      </c>
      <c r="C75" s="176" t="s">
        <v>390</v>
      </c>
      <c r="D75" s="177" t="s">
        <v>381</v>
      </c>
      <c r="E75" s="248">
        <v>-18.355</v>
      </c>
      <c r="F75" s="249"/>
      <c r="G75" s="248"/>
      <c r="H75" s="249"/>
    </row>
    <row r="76" spans="1:8" s="187" customFormat="1" outlineLevel="1">
      <c r="A76" s="197" t="s">
        <v>391</v>
      </c>
      <c r="B76" s="198" t="s">
        <v>295</v>
      </c>
      <c r="C76" s="199" t="s">
        <v>296</v>
      </c>
      <c r="D76" s="198" t="s">
        <v>293</v>
      </c>
      <c r="E76" s="200">
        <v>6.5</v>
      </c>
      <c r="F76" s="200">
        <v>-119.3075</v>
      </c>
      <c r="G76" s="200"/>
      <c r="H76" s="200"/>
    </row>
    <row r="77" spans="1:8" ht="15.75" customHeight="1">
      <c r="A77" s="240" t="s">
        <v>392</v>
      </c>
      <c r="B77" s="241"/>
      <c r="C77" s="241"/>
      <c r="D77" s="241"/>
      <c r="E77" s="241"/>
      <c r="F77" s="242"/>
      <c r="G77" s="174"/>
    </row>
    <row r="78" spans="1:8" s="162" customFormat="1" ht="25.5">
      <c r="A78" s="175" t="s">
        <v>393</v>
      </c>
      <c r="B78" s="176" t="s">
        <v>394</v>
      </c>
      <c r="C78" s="176" t="s">
        <v>395</v>
      </c>
      <c r="D78" s="177" t="s">
        <v>396</v>
      </c>
      <c r="E78" s="248">
        <v>0.12</v>
      </c>
      <c r="F78" s="249"/>
      <c r="G78" s="248"/>
      <c r="H78" s="249"/>
    </row>
    <row r="79" spans="1:8" s="182" customFormat="1" outlineLevel="1">
      <c r="A79" s="178" t="s">
        <v>397</v>
      </c>
      <c r="B79" s="179" t="s">
        <v>264</v>
      </c>
      <c r="C79" s="180" t="s">
        <v>269</v>
      </c>
      <c r="D79" s="179" t="s">
        <v>270</v>
      </c>
      <c r="E79" s="181">
        <v>320</v>
      </c>
      <c r="F79" s="181">
        <v>38.4</v>
      </c>
      <c r="G79" s="181"/>
      <c r="H79" s="181"/>
    </row>
    <row r="80" spans="1:8" s="187" customFormat="1" outlineLevel="1">
      <c r="A80" s="183" t="s">
        <v>398</v>
      </c>
      <c r="B80" s="184" t="s">
        <v>272</v>
      </c>
      <c r="C80" s="185" t="s">
        <v>273</v>
      </c>
      <c r="D80" s="184" t="s">
        <v>270</v>
      </c>
      <c r="E80" s="186">
        <v>14.53</v>
      </c>
      <c r="F80" s="186">
        <v>1.7436</v>
      </c>
      <c r="G80" s="186"/>
      <c r="H80" s="186"/>
    </row>
    <row r="81" spans="1:8" s="192" customFormat="1" ht="24" outlineLevel="1">
      <c r="A81" s="188" t="s">
        <v>399</v>
      </c>
      <c r="B81" s="189" t="s">
        <v>400</v>
      </c>
      <c r="C81" s="190" t="s">
        <v>401</v>
      </c>
      <c r="D81" s="189" t="s">
        <v>277</v>
      </c>
      <c r="E81" s="191">
        <v>1.52</v>
      </c>
      <c r="F81" s="191">
        <v>0.18240000000000001</v>
      </c>
      <c r="G81" s="191"/>
      <c r="H81" s="191"/>
    </row>
    <row r="82" spans="1:8" s="192" customFormat="1" outlineLevel="1">
      <c r="A82" s="193" t="s">
        <v>402</v>
      </c>
      <c r="B82" s="194" t="s">
        <v>403</v>
      </c>
      <c r="C82" s="195" t="s">
        <v>404</v>
      </c>
      <c r="D82" s="194" t="s">
        <v>277</v>
      </c>
      <c r="E82" s="196">
        <v>11</v>
      </c>
      <c r="F82" s="196">
        <v>1.32</v>
      </c>
      <c r="G82" s="196"/>
      <c r="H82" s="196"/>
    </row>
    <row r="83" spans="1:8" s="192" customFormat="1" outlineLevel="1">
      <c r="A83" s="193" t="s">
        <v>405</v>
      </c>
      <c r="B83" s="194" t="s">
        <v>406</v>
      </c>
      <c r="C83" s="195" t="s">
        <v>407</v>
      </c>
      <c r="D83" s="194" t="s">
        <v>277</v>
      </c>
      <c r="E83" s="196">
        <v>2.0099999999999998</v>
      </c>
      <c r="F83" s="196">
        <v>0.2412</v>
      </c>
      <c r="G83" s="196"/>
      <c r="H83" s="196"/>
    </row>
    <row r="84" spans="1:8" s="187" customFormat="1" outlineLevel="1">
      <c r="A84" s="197" t="s">
        <v>408</v>
      </c>
      <c r="B84" s="198" t="s">
        <v>409</v>
      </c>
      <c r="C84" s="199" t="s">
        <v>410</v>
      </c>
      <c r="D84" s="198" t="s">
        <v>95</v>
      </c>
      <c r="E84" s="200">
        <v>4.8000000000000001E-2</v>
      </c>
      <c r="F84" s="200">
        <v>5.7600000000000004E-3</v>
      </c>
      <c r="G84" s="200"/>
      <c r="H84" s="200"/>
    </row>
    <row r="85" spans="1:8" s="187" customFormat="1" outlineLevel="1">
      <c r="A85" s="201" t="s">
        <v>411</v>
      </c>
      <c r="B85" s="202" t="s">
        <v>412</v>
      </c>
      <c r="C85" s="203" t="s">
        <v>413</v>
      </c>
      <c r="D85" s="202" t="s">
        <v>95</v>
      </c>
      <c r="E85" s="204">
        <v>1.9349999999999999E-2</v>
      </c>
      <c r="F85" s="204">
        <v>2.3219999999999998E-3</v>
      </c>
      <c r="G85" s="204"/>
      <c r="H85" s="204"/>
    </row>
    <row r="86" spans="1:8" s="187" customFormat="1" outlineLevel="1">
      <c r="A86" s="201" t="s">
        <v>414</v>
      </c>
      <c r="B86" s="202" t="s">
        <v>415</v>
      </c>
      <c r="C86" s="203" t="s">
        <v>416</v>
      </c>
      <c r="D86" s="202" t="s">
        <v>95</v>
      </c>
      <c r="E86" s="204">
        <v>5.62E-3</v>
      </c>
      <c r="F86" s="204">
        <v>6.7400000000000001E-4</v>
      </c>
      <c r="G86" s="204"/>
      <c r="H86" s="204"/>
    </row>
    <row r="87" spans="1:8" s="187" customFormat="1" outlineLevel="1">
      <c r="A87" s="201" t="s">
        <v>417</v>
      </c>
      <c r="B87" s="202" t="s">
        <v>418</v>
      </c>
      <c r="C87" s="203" t="s">
        <v>419</v>
      </c>
      <c r="D87" s="202" t="s">
        <v>95</v>
      </c>
      <c r="E87" s="204">
        <v>3.3800000000000002E-3</v>
      </c>
      <c r="F87" s="204">
        <v>4.06E-4</v>
      </c>
      <c r="G87" s="204"/>
      <c r="H87" s="204"/>
    </row>
    <row r="88" spans="1:8" s="162" customFormat="1" ht="25.5">
      <c r="A88" s="175" t="s">
        <v>420</v>
      </c>
      <c r="B88" s="176" t="s">
        <v>421</v>
      </c>
      <c r="C88" s="176" t="s">
        <v>422</v>
      </c>
      <c r="D88" s="177" t="s">
        <v>423</v>
      </c>
      <c r="E88" s="248">
        <v>1.92E-3</v>
      </c>
      <c r="F88" s="249"/>
      <c r="G88" s="248"/>
      <c r="H88" s="249"/>
    </row>
    <row r="89" spans="1:8" s="182" customFormat="1" outlineLevel="1">
      <c r="A89" s="178" t="s">
        <v>424</v>
      </c>
      <c r="B89" s="179" t="s">
        <v>264</v>
      </c>
      <c r="C89" s="180" t="s">
        <v>269</v>
      </c>
      <c r="D89" s="179" t="s">
        <v>270</v>
      </c>
      <c r="E89" s="181">
        <v>402.22</v>
      </c>
      <c r="F89" s="181">
        <v>0.772262</v>
      </c>
      <c r="G89" s="181"/>
      <c r="H89" s="181"/>
    </row>
    <row r="90" spans="1:8" s="187" customFormat="1" outlineLevel="1">
      <c r="A90" s="183" t="s">
        <v>425</v>
      </c>
      <c r="B90" s="184" t="s">
        <v>272</v>
      </c>
      <c r="C90" s="185" t="s">
        <v>273</v>
      </c>
      <c r="D90" s="184" t="s">
        <v>270</v>
      </c>
      <c r="E90" s="186">
        <v>0.48</v>
      </c>
      <c r="F90" s="186">
        <v>9.2199999999999997E-4</v>
      </c>
      <c r="G90" s="186"/>
      <c r="H90" s="186"/>
    </row>
    <row r="91" spans="1:8" s="192" customFormat="1" outlineLevel="1">
      <c r="A91" s="188" t="s">
        <v>426</v>
      </c>
      <c r="B91" s="189" t="s">
        <v>427</v>
      </c>
      <c r="C91" s="190" t="s">
        <v>428</v>
      </c>
      <c r="D91" s="189" t="s">
        <v>277</v>
      </c>
      <c r="E91" s="191">
        <v>20.88</v>
      </c>
      <c r="F91" s="191">
        <v>4.0090000000000001E-2</v>
      </c>
      <c r="G91" s="191"/>
      <c r="H91" s="191"/>
    </row>
    <row r="92" spans="1:8" s="192" customFormat="1" outlineLevel="1">
      <c r="A92" s="193" t="s">
        <v>429</v>
      </c>
      <c r="B92" s="194" t="s">
        <v>430</v>
      </c>
      <c r="C92" s="195" t="s">
        <v>431</v>
      </c>
      <c r="D92" s="194" t="s">
        <v>277</v>
      </c>
      <c r="E92" s="196">
        <v>0.72</v>
      </c>
      <c r="F92" s="196">
        <v>1.382E-3</v>
      </c>
      <c r="G92" s="196"/>
      <c r="H92" s="196"/>
    </row>
    <row r="93" spans="1:8" s="192" customFormat="1" outlineLevel="1">
      <c r="A93" s="193" t="s">
        <v>432</v>
      </c>
      <c r="B93" s="194" t="s">
        <v>433</v>
      </c>
      <c r="C93" s="195" t="s">
        <v>407</v>
      </c>
      <c r="D93" s="194" t="s">
        <v>277</v>
      </c>
      <c r="E93" s="196">
        <v>0.48</v>
      </c>
      <c r="F93" s="196">
        <v>9.2199999999999997E-4</v>
      </c>
      <c r="G93" s="196"/>
      <c r="H93" s="196"/>
    </row>
    <row r="94" spans="1:8" s="187" customFormat="1" outlineLevel="1">
      <c r="A94" s="197" t="s">
        <v>434</v>
      </c>
      <c r="B94" s="198" t="s">
        <v>435</v>
      </c>
      <c r="C94" s="199" t="s">
        <v>436</v>
      </c>
      <c r="D94" s="198" t="s">
        <v>293</v>
      </c>
      <c r="E94" s="200">
        <v>102</v>
      </c>
      <c r="F94" s="200">
        <v>0.19583999999999999</v>
      </c>
      <c r="G94" s="200"/>
      <c r="H94" s="200"/>
    </row>
    <row r="95" spans="1:8" s="187" customFormat="1" outlineLevel="1">
      <c r="A95" s="201" t="s">
        <v>437</v>
      </c>
      <c r="B95" s="202" t="s">
        <v>291</v>
      </c>
      <c r="C95" s="203" t="s">
        <v>292</v>
      </c>
      <c r="D95" s="202" t="s">
        <v>293</v>
      </c>
      <c r="E95" s="204">
        <v>0.36399999999999999</v>
      </c>
      <c r="F95" s="204">
        <v>6.9899999999999997E-4</v>
      </c>
      <c r="G95" s="204"/>
      <c r="H95" s="204"/>
    </row>
    <row r="96" spans="1:8" s="187" customFormat="1" outlineLevel="1">
      <c r="A96" s="201" t="s">
        <v>438</v>
      </c>
      <c r="B96" s="202" t="s">
        <v>439</v>
      </c>
      <c r="C96" s="203" t="s">
        <v>440</v>
      </c>
      <c r="D96" s="202" t="s">
        <v>95</v>
      </c>
      <c r="E96" s="204">
        <v>1.9E-2</v>
      </c>
      <c r="F96" s="204">
        <v>3.6000000000000001E-5</v>
      </c>
      <c r="G96" s="204"/>
      <c r="H96" s="204"/>
    </row>
    <row r="97" spans="1:8" s="187" customFormat="1" outlineLevel="1">
      <c r="A97" s="201" t="s">
        <v>441</v>
      </c>
      <c r="B97" s="202" t="s">
        <v>442</v>
      </c>
      <c r="C97" s="203" t="s">
        <v>443</v>
      </c>
      <c r="D97" s="202" t="s">
        <v>95</v>
      </c>
      <c r="E97" s="204">
        <v>2.5000000000000001E-2</v>
      </c>
      <c r="F97" s="204">
        <v>4.8000000000000001E-5</v>
      </c>
      <c r="G97" s="204"/>
      <c r="H97" s="204"/>
    </row>
    <row r="98" spans="1:8" s="187" customFormat="1" outlineLevel="1">
      <c r="A98" s="201" t="s">
        <v>444</v>
      </c>
      <c r="B98" s="202" t="s">
        <v>445</v>
      </c>
      <c r="C98" s="203" t="s">
        <v>446</v>
      </c>
      <c r="D98" s="202" t="s">
        <v>95</v>
      </c>
      <c r="E98" s="204">
        <v>2.5000000000000001E-2</v>
      </c>
      <c r="F98" s="204">
        <v>4.8000000000000001E-5</v>
      </c>
      <c r="G98" s="204"/>
      <c r="H98" s="204"/>
    </row>
    <row r="99" spans="1:8" s="187" customFormat="1" outlineLevel="1">
      <c r="A99" s="201" t="s">
        <v>447</v>
      </c>
      <c r="B99" s="202" t="s">
        <v>448</v>
      </c>
      <c r="C99" s="203" t="s">
        <v>449</v>
      </c>
      <c r="D99" s="202" t="s">
        <v>187</v>
      </c>
      <c r="E99" s="204">
        <v>123</v>
      </c>
      <c r="F99" s="204">
        <v>0.23616000000000001</v>
      </c>
      <c r="G99" s="204"/>
      <c r="H99" s="204"/>
    </row>
    <row r="100" spans="1:8" s="187" customFormat="1" ht="24" outlineLevel="1">
      <c r="A100" s="201" t="s">
        <v>450</v>
      </c>
      <c r="B100" s="202" t="s">
        <v>451</v>
      </c>
      <c r="C100" s="203" t="s">
        <v>452</v>
      </c>
      <c r="D100" s="202" t="s">
        <v>293</v>
      </c>
      <c r="E100" s="204">
        <v>0.59</v>
      </c>
      <c r="F100" s="204">
        <v>1.1329999999999999E-3</v>
      </c>
      <c r="G100" s="204"/>
      <c r="H100" s="204"/>
    </row>
    <row r="101" spans="1:8" s="187" customFormat="1" outlineLevel="1">
      <c r="A101" s="201" t="s">
        <v>453</v>
      </c>
      <c r="B101" s="202" t="s">
        <v>454</v>
      </c>
      <c r="C101" s="203" t="s">
        <v>455</v>
      </c>
      <c r="D101" s="202" t="s">
        <v>187</v>
      </c>
      <c r="E101" s="204">
        <v>55</v>
      </c>
      <c r="F101" s="204">
        <v>0.1056</v>
      </c>
      <c r="G101" s="204"/>
      <c r="H101" s="204"/>
    </row>
    <row r="102" spans="1:8" s="162" customFormat="1">
      <c r="A102" s="175" t="s">
        <v>456</v>
      </c>
      <c r="B102" s="176" t="s">
        <v>233</v>
      </c>
      <c r="C102" s="176" t="s">
        <v>457</v>
      </c>
      <c r="D102" s="177" t="s">
        <v>189</v>
      </c>
      <c r="E102" s="253">
        <v>48</v>
      </c>
      <c r="F102" s="254"/>
      <c r="G102" s="253"/>
      <c r="H102" s="254"/>
    </row>
    <row r="103" spans="1:8" s="162" customFormat="1">
      <c r="A103" s="175" t="s">
        <v>458</v>
      </c>
      <c r="B103" s="176" t="s">
        <v>233</v>
      </c>
      <c r="C103" s="176" t="s">
        <v>190</v>
      </c>
      <c r="D103" s="177" t="s">
        <v>188</v>
      </c>
      <c r="E103" s="253">
        <v>4</v>
      </c>
      <c r="F103" s="254"/>
      <c r="G103" s="253"/>
      <c r="H103" s="254"/>
    </row>
    <row r="104" spans="1:8" s="162" customFormat="1">
      <c r="A104" s="175" t="s">
        <v>459</v>
      </c>
      <c r="B104" s="176" t="s">
        <v>233</v>
      </c>
      <c r="C104" s="176" t="s">
        <v>243</v>
      </c>
      <c r="D104" s="177" t="s">
        <v>188</v>
      </c>
      <c r="E104" s="253">
        <v>4</v>
      </c>
      <c r="F104" s="254"/>
      <c r="G104" s="253"/>
      <c r="H104" s="254"/>
    </row>
    <row r="105" spans="1:8" s="162" customFormat="1">
      <c r="A105" s="175" t="s">
        <v>460</v>
      </c>
      <c r="B105" s="176" t="s">
        <v>233</v>
      </c>
      <c r="C105" s="176" t="s">
        <v>234</v>
      </c>
      <c r="D105" s="177" t="s">
        <v>188</v>
      </c>
      <c r="E105" s="253">
        <v>4</v>
      </c>
      <c r="F105" s="254"/>
      <c r="G105" s="253"/>
      <c r="H105" s="254"/>
    </row>
    <row r="106" spans="1:8" s="162" customFormat="1">
      <c r="A106" s="175" t="s">
        <v>461</v>
      </c>
      <c r="B106" s="176" t="s">
        <v>233</v>
      </c>
      <c r="C106" s="176" t="s">
        <v>245</v>
      </c>
      <c r="D106" s="177" t="s">
        <v>189</v>
      </c>
      <c r="E106" s="253">
        <v>13</v>
      </c>
      <c r="F106" s="254"/>
      <c r="G106" s="253"/>
      <c r="H106" s="254"/>
    </row>
    <row r="107" spans="1:8" ht="15.75" customHeight="1">
      <c r="A107" s="240" t="s">
        <v>462</v>
      </c>
      <c r="B107" s="241"/>
      <c r="C107" s="241"/>
      <c r="D107" s="241"/>
      <c r="E107" s="241"/>
      <c r="F107" s="242"/>
      <c r="G107" s="174"/>
    </row>
    <row r="108" spans="1:8" s="162" customFormat="1" ht="51">
      <c r="A108" s="175" t="s">
        <v>463</v>
      </c>
      <c r="B108" s="176" t="s">
        <v>464</v>
      </c>
      <c r="C108" s="176" t="s">
        <v>465</v>
      </c>
      <c r="D108" s="177" t="s">
        <v>95</v>
      </c>
      <c r="E108" s="248">
        <v>1530.2844</v>
      </c>
      <c r="F108" s="249"/>
      <c r="G108" s="248"/>
      <c r="H108" s="249"/>
    </row>
    <row r="109" spans="1:8" s="182" customFormat="1" outlineLevel="1">
      <c r="A109" s="178" t="s">
        <v>466</v>
      </c>
      <c r="B109" s="179" t="s">
        <v>272</v>
      </c>
      <c r="C109" s="180" t="s">
        <v>273</v>
      </c>
      <c r="D109" s="179" t="s">
        <v>270</v>
      </c>
      <c r="E109" s="181">
        <v>9.0445999999999999E-2</v>
      </c>
      <c r="F109" s="181">
        <v>138.40809999999999</v>
      </c>
      <c r="G109" s="181"/>
      <c r="H109" s="181"/>
    </row>
    <row r="110" spans="1:8" s="192" customFormat="1" outlineLevel="1">
      <c r="A110" s="188" t="s">
        <v>467</v>
      </c>
      <c r="B110" s="189" t="s">
        <v>468</v>
      </c>
      <c r="C110" s="190" t="s">
        <v>469</v>
      </c>
      <c r="D110" s="189" t="s">
        <v>277</v>
      </c>
      <c r="E110" s="191">
        <v>9.0445999999999999E-2</v>
      </c>
      <c r="F110" s="191">
        <v>138.40809999999999</v>
      </c>
      <c r="G110" s="191"/>
      <c r="H110" s="191"/>
    </row>
    <row r="111" spans="1:8" s="162" customFormat="1" ht="51">
      <c r="A111" s="175" t="s">
        <v>470</v>
      </c>
      <c r="B111" s="176" t="s">
        <v>471</v>
      </c>
      <c r="C111" s="176" t="s">
        <v>472</v>
      </c>
      <c r="D111" s="177" t="s">
        <v>95</v>
      </c>
      <c r="E111" s="248">
        <v>1586.9428</v>
      </c>
      <c r="F111" s="249"/>
      <c r="G111" s="248"/>
      <c r="H111" s="249"/>
    </row>
    <row r="112" spans="1:8" s="182" customFormat="1" outlineLevel="1">
      <c r="A112" s="178" t="s">
        <v>473</v>
      </c>
      <c r="B112" s="179" t="s">
        <v>272</v>
      </c>
      <c r="C112" s="180" t="s">
        <v>273</v>
      </c>
      <c r="D112" s="179" t="s">
        <v>270</v>
      </c>
      <c r="E112" s="181">
        <v>5.0143E-2</v>
      </c>
      <c r="F112" s="181">
        <v>79.574100000000001</v>
      </c>
      <c r="G112" s="181"/>
      <c r="H112" s="181"/>
    </row>
    <row r="113" spans="1:8" s="192" customFormat="1" outlineLevel="1">
      <c r="A113" s="188" t="s">
        <v>474</v>
      </c>
      <c r="B113" s="189" t="s">
        <v>468</v>
      </c>
      <c r="C113" s="190" t="s">
        <v>469</v>
      </c>
      <c r="D113" s="189" t="s">
        <v>277</v>
      </c>
      <c r="E113" s="191">
        <v>5.0143E-2</v>
      </c>
      <c r="F113" s="191">
        <v>79.574100000000001</v>
      </c>
      <c r="G113" s="191"/>
      <c r="H113" s="191"/>
    </row>
  </sheetData>
  <mergeCells count="51">
    <mergeCell ref="G106:H106"/>
    <mergeCell ref="G108:H108"/>
    <mergeCell ref="G111:H111"/>
    <mergeCell ref="G88:H88"/>
    <mergeCell ref="G102:H102"/>
    <mergeCell ref="G103:H103"/>
    <mergeCell ref="G104:H104"/>
    <mergeCell ref="G105:H105"/>
    <mergeCell ref="G47:H47"/>
    <mergeCell ref="G61:H61"/>
    <mergeCell ref="G70:H70"/>
    <mergeCell ref="G75:H75"/>
    <mergeCell ref="G78:H78"/>
    <mergeCell ref="G12:H12"/>
    <mergeCell ref="G17:H17"/>
    <mergeCell ref="G27:H27"/>
    <mergeCell ref="G32:H32"/>
    <mergeCell ref="G43:H43"/>
    <mergeCell ref="E32:F32"/>
    <mergeCell ref="E106:F106"/>
    <mergeCell ref="A107:F107"/>
    <mergeCell ref="E108:F108"/>
    <mergeCell ref="E111:F111"/>
    <mergeCell ref="E78:F78"/>
    <mergeCell ref="E88:F88"/>
    <mergeCell ref="E102:F102"/>
    <mergeCell ref="E103:F103"/>
    <mergeCell ref="E104:F104"/>
    <mergeCell ref="E105:F105"/>
    <mergeCell ref="A77:F77"/>
    <mergeCell ref="C11:F11"/>
    <mergeCell ref="A12:A13"/>
    <mergeCell ref="B12:B13"/>
    <mergeCell ref="C12:C13"/>
    <mergeCell ref="D12:D13"/>
    <mergeCell ref="E12:F12"/>
    <mergeCell ref="E43:F43"/>
    <mergeCell ref="E47:F47"/>
    <mergeCell ref="E61:F61"/>
    <mergeCell ref="E70:F70"/>
    <mergeCell ref="E75:F75"/>
    <mergeCell ref="A15:F15"/>
    <mergeCell ref="A16:F16"/>
    <mergeCell ref="E17:F17"/>
    <mergeCell ref="E27:F27"/>
    <mergeCell ref="B9:F9"/>
    <mergeCell ref="B2:F2"/>
    <mergeCell ref="B3:F3"/>
    <mergeCell ref="D5:F5"/>
    <mergeCell ref="B6:F6"/>
    <mergeCell ref="B8:F8"/>
  </mergeCells>
  <printOptions horizontalCentered="1"/>
  <pageMargins left="0.39" right="0.39" top="0.59" bottom="0.59" header="0.39" footer="0.39"/>
  <pageSetup paperSize="9" scale="87" fitToHeight="10000" orientation="landscape" horizontalDpi="300" verticalDpi="300" r:id="rId1"/>
  <headerFooter>
    <oddHeader>&amp;L&amp;9ПРОГРАММНЫЙ КОМПЛЕКС АВС-UZ (РЕДАКЦИЯ 2023.1)&amp;C&amp;P&amp;R4390</oddHeader>
    <oddFooter>&amp;CСтраниц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G34"/>
  <sheetViews>
    <sheetView view="pageBreakPreview" zoomScale="85" zoomScaleSheetLayoutView="85" workbookViewId="0">
      <selection sqref="A1:D1"/>
    </sheetView>
  </sheetViews>
  <sheetFormatPr defaultRowHeight="16.5"/>
  <cols>
    <col min="1" max="1" width="7" style="67" customWidth="1"/>
    <col min="2" max="2" width="89.1640625" style="67" customWidth="1"/>
    <col min="3" max="3" width="15.5" style="67" customWidth="1"/>
    <col min="4" max="4" width="17.33203125" style="67" customWidth="1"/>
    <col min="5" max="5" width="10.1640625" style="67" customWidth="1"/>
    <col min="6" max="6" width="13.83203125" style="105" customWidth="1"/>
    <col min="7" max="7" width="14.1640625" style="67" bestFit="1" customWidth="1"/>
    <col min="8" max="8" width="9.33203125" style="67"/>
    <col min="9" max="9" width="12" style="67" bestFit="1" customWidth="1"/>
    <col min="10" max="253" width="9.33203125" style="67"/>
    <col min="254" max="254" width="7" style="67" customWidth="1"/>
    <col min="255" max="255" width="73" style="67" customWidth="1"/>
    <col min="256" max="256" width="15.5" style="67" customWidth="1"/>
    <col min="257" max="257" width="17.33203125" style="67" customWidth="1"/>
    <col min="258" max="258" width="16" style="67" customWidth="1"/>
    <col min="259" max="259" width="17.33203125" style="67" bestFit="1" customWidth="1"/>
    <col min="260" max="260" width="9.33203125" style="67"/>
    <col min="261" max="261" width="15.83203125" style="67" customWidth="1"/>
    <col min="262" max="509" width="9.33203125" style="67"/>
    <col min="510" max="510" width="7" style="67" customWidth="1"/>
    <col min="511" max="511" width="73" style="67" customWidth="1"/>
    <col min="512" max="512" width="15.5" style="67" customWidth="1"/>
    <col min="513" max="513" width="17.33203125" style="67" customWidth="1"/>
    <col min="514" max="514" width="16" style="67" customWidth="1"/>
    <col min="515" max="515" width="17.33203125" style="67" bestFit="1" customWidth="1"/>
    <col min="516" max="516" width="9.33203125" style="67"/>
    <col min="517" max="517" width="15.83203125" style="67" customWidth="1"/>
    <col min="518" max="765" width="9.33203125" style="67"/>
    <col min="766" max="766" width="7" style="67" customWidth="1"/>
    <col min="767" max="767" width="73" style="67" customWidth="1"/>
    <col min="768" max="768" width="15.5" style="67" customWidth="1"/>
    <col min="769" max="769" width="17.33203125" style="67" customWidth="1"/>
    <col min="770" max="770" width="16" style="67" customWidth="1"/>
    <col min="771" max="771" width="17.33203125" style="67" bestFit="1" customWidth="1"/>
    <col min="772" max="772" width="9.33203125" style="67"/>
    <col min="773" max="773" width="15.83203125" style="67" customWidth="1"/>
    <col min="774" max="1021" width="9.33203125" style="67"/>
    <col min="1022" max="1022" width="7" style="67" customWidth="1"/>
    <col min="1023" max="1023" width="73" style="67" customWidth="1"/>
    <col min="1024" max="1024" width="15.5" style="67" customWidth="1"/>
    <col min="1025" max="1025" width="17.33203125" style="67" customWidth="1"/>
    <col min="1026" max="1026" width="16" style="67" customWidth="1"/>
    <col min="1027" max="1027" width="17.33203125" style="67" bestFit="1" customWidth="1"/>
    <col min="1028" max="1028" width="9.33203125" style="67"/>
    <col min="1029" max="1029" width="15.83203125" style="67" customWidth="1"/>
    <col min="1030" max="1277" width="9.33203125" style="67"/>
    <col min="1278" max="1278" width="7" style="67" customWidth="1"/>
    <col min="1279" max="1279" width="73" style="67" customWidth="1"/>
    <col min="1280" max="1280" width="15.5" style="67" customWidth="1"/>
    <col min="1281" max="1281" width="17.33203125" style="67" customWidth="1"/>
    <col min="1282" max="1282" width="16" style="67" customWidth="1"/>
    <col min="1283" max="1283" width="17.33203125" style="67" bestFit="1" customWidth="1"/>
    <col min="1284" max="1284" width="9.33203125" style="67"/>
    <col min="1285" max="1285" width="15.83203125" style="67" customWidth="1"/>
    <col min="1286" max="1533" width="9.33203125" style="67"/>
    <col min="1534" max="1534" width="7" style="67" customWidth="1"/>
    <col min="1535" max="1535" width="73" style="67" customWidth="1"/>
    <col min="1536" max="1536" width="15.5" style="67" customWidth="1"/>
    <col min="1537" max="1537" width="17.33203125" style="67" customWidth="1"/>
    <col min="1538" max="1538" width="16" style="67" customWidth="1"/>
    <col min="1539" max="1539" width="17.33203125" style="67" bestFit="1" customWidth="1"/>
    <col min="1540" max="1540" width="9.33203125" style="67"/>
    <col min="1541" max="1541" width="15.83203125" style="67" customWidth="1"/>
    <col min="1542" max="1789" width="9.33203125" style="67"/>
    <col min="1790" max="1790" width="7" style="67" customWidth="1"/>
    <col min="1791" max="1791" width="73" style="67" customWidth="1"/>
    <col min="1792" max="1792" width="15.5" style="67" customWidth="1"/>
    <col min="1793" max="1793" width="17.33203125" style="67" customWidth="1"/>
    <col min="1794" max="1794" width="16" style="67" customWidth="1"/>
    <col min="1795" max="1795" width="17.33203125" style="67" bestFit="1" customWidth="1"/>
    <col min="1796" max="1796" width="9.33203125" style="67"/>
    <col min="1797" max="1797" width="15.83203125" style="67" customWidth="1"/>
    <col min="1798" max="2045" width="9.33203125" style="67"/>
    <col min="2046" max="2046" width="7" style="67" customWidth="1"/>
    <col min="2047" max="2047" width="73" style="67" customWidth="1"/>
    <col min="2048" max="2048" width="15.5" style="67" customWidth="1"/>
    <col min="2049" max="2049" width="17.33203125" style="67" customWidth="1"/>
    <col min="2050" max="2050" width="16" style="67" customWidth="1"/>
    <col min="2051" max="2051" width="17.33203125" style="67" bestFit="1" customWidth="1"/>
    <col min="2052" max="2052" width="9.33203125" style="67"/>
    <col min="2053" max="2053" width="15.83203125" style="67" customWidth="1"/>
    <col min="2054" max="2301" width="9.33203125" style="67"/>
    <col min="2302" max="2302" width="7" style="67" customWidth="1"/>
    <col min="2303" max="2303" width="73" style="67" customWidth="1"/>
    <col min="2304" max="2304" width="15.5" style="67" customWidth="1"/>
    <col min="2305" max="2305" width="17.33203125" style="67" customWidth="1"/>
    <col min="2306" max="2306" width="16" style="67" customWidth="1"/>
    <col min="2307" max="2307" width="17.33203125" style="67" bestFit="1" customWidth="1"/>
    <col min="2308" max="2308" width="9.33203125" style="67"/>
    <col min="2309" max="2309" width="15.83203125" style="67" customWidth="1"/>
    <col min="2310" max="2557" width="9.33203125" style="67"/>
    <col min="2558" max="2558" width="7" style="67" customWidth="1"/>
    <col min="2559" max="2559" width="73" style="67" customWidth="1"/>
    <col min="2560" max="2560" width="15.5" style="67" customWidth="1"/>
    <col min="2561" max="2561" width="17.33203125" style="67" customWidth="1"/>
    <col min="2562" max="2562" width="16" style="67" customWidth="1"/>
    <col min="2563" max="2563" width="17.33203125" style="67" bestFit="1" customWidth="1"/>
    <col min="2564" max="2564" width="9.33203125" style="67"/>
    <col min="2565" max="2565" width="15.83203125" style="67" customWidth="1"/>
    <col min="2566" max="2813" width="9.33203125" style="67"/>
    <col min="2814" max="2814" width="7" style="67" customWidth="1"/>
    <col min="2815" max="2815" width="73" style="67" customWidth="1"/>
    <col min="2816" max="2816" width="15.5" style="67" customWidth="1"/>
    <col min="2817" max="2817" width="17.33203125" style="67" customWidth="1"/>
    <col min="2818" max="2818" width="16" style="67" customWidth="1"/>
    <col min="2819" max="2819" width="17.33203125" style="67" bestFit="1" customWidth="1"/>
    <col min="2820" max="2820" width="9.33203125" style="67"/>
    <col min="2821" max="2821" width="15.83203125" style="67" customWidth="1"/>
    <col min="2822" max="3069" width="9.33203125" style="67"/>
    <col min="3070" max="3070" width="7" style="67" customWidth="1"/>
    <col min="3071" max="3071" width="73" style="67" customWidth="1"/>
    <col min="3072" max="3072" width="15.5" style="67" customWidth="1"/>
    <col min="3073" max="3073" width="17.33203125" style="67" customWidth="1"/>
    <col min="3074" max="3074" width="16" style="67" customWidth="1"/>
    <col min="3075" max="3075" width="17.33203125" style="67" bestFit="1" customWidth="1"/>
    <col min="3076" max="3076" width="9.33203125" style="67"/>
    <col min="3077" max="3077" width="15.83203125" style="67" customWidth="1"/>
    <col min="3078" max="3325" width="9.33203125" style="67"/>
    <col min="3326" max="3326" width="7" style="67" customWidth="1"/>
    <col min="3327" max="3327" width="73" style="67" customWidth="1"/>
    <col min="3328" max="3328" width="15.5" style="67" customWidth="1"/>
    <col min="3329" max="3329" width="17.33203125" style="67" customWidth="1"/>
    <col min="3330" max="3330" width="16" style="67" customWidth="1"/>
    <col min="3331" max="3331" width="17.33203125" style="67" bestFit="1" customWidth="1"/>
    <col min="3332" max="3332" width="9.33203125" style="67"/>
    <col min="3333" max="3333" width="15.83203125" style="67" customWidth="1"/>
    <col min="3334" max="3581" width="9.33203125" style="67"/>
    <col min="3582" max="3582" width="7" style="67" customWidth="1"/>
    <col min="3583" max="3583" width="73" style="67" customWidth="1"/>
    <col min="3584" max="3584" width="15.5" style="67" customWidth="1"/>
    <col min="3585" max="3585" width="17.33203125" style="67" customWidth="1"/>
    <col min="3586" max="3586" width="16" style="67" customWidth="1"/>
    <col min="3587" max="3587" width="17.33203125" style="67" bestFit="1" customWidth="1"/>
    <col min="3588" max="3588" width="9.33203125" style="67"/>
    <col min="3589" max="3589" width="15.83203125" style="67" customWidth="1"/>
    <col min="3590" max="3837" width="9.33203125" style="67"/>
    <col min="3838" max="3838" width="7" style="67" customWidth="1"/>
    <col min="3839" max="3839" width="73" style="67" customWidth="1"/>
    <col min="3840" max="3840" width="15.5" style="67" customWidth="1"/>
    <col min="3841" max="3841" width="17.33203125" style="67" customWidth="1"/>
    <col min="3842" max="3842" width="16" style="67" customWidth="1"/>
    <col min="3843" max="3843" width="17.33203125" style="67" bestFit="1" customWidth="1"/>
    <col min="3844" max="3844" width="9.33203125" style="67"/>
    <col min="3845" max="3845" width="15.83203125" style="67" customWidth="1"/>
    <col min="3846" max="4093" width="9.33203125" style="67"/>
    <col min="4094" max="4094" width="7" style="67" customWidth="1"/>
    <col min="4095" max="4095" width="73" style="67" customWidth="1"/>
    <col min="4096" max="4096" width="15.5" style="67" customWidth="1"/>
    <col min="4097" max="4097" width="17.33203125" style="67" customWidth="1"/>
    <col min="4098" max="4098" width="16" style="67" customWidth="1"/>
    <col min="4099" max="4099" width="17.33203125" style="67" bestFit="1" customWidth="1"/>
    <col min="4100" max="4100" width="9.33203125" style="67"/>
    <col min="4101" max="4101" width="15.83203125" style="67" customWidth="1"/>
    <col min="4102" max="4349" width="9.33203125" style="67"/>
    <col min="4350" max="4350" width="7" style="67" customWidth="1"/>
    <col min="4351" max="4351" width="73" style="67" customWidth="1"/>
    <col min="4352" max="4352" width="15.5" style="67" customWidth="1"/>
    <col min="4353" max="4353" width="17.33203125" style="67" customWidth="1"/>
    <col min="4354" max="4354" width="16" style="67" customWidth="1"/>
    <col min="4355" max="4355" width="17.33203125" style="67" bestFit="1" customWidth="1"/>
    <col min="4356" max="4356" width="9.33203125" style="67"/>
    <col min="4357" max="4357" width="15.83203125" style="67" customWidth="1"/>
    <col min="4358" max="4605" width="9.33203125" style="67"/>
    <col min="4606" max="4606" width="7" style="67" customWidth="1"/>
    <col min="4607" max="4607" width="73" style="67" customWidth="1"/>
    <col min="4608" max="4608" width="15.5" style="67" customWidth="1"/>
    <col min="4609" max="4609" width="17.33203125" style="67" customWidth="1"/>
    <col min="4610" max="4610" width="16" style="67" customWidth="1"/>
    <col min="4611" max="4611" width="17.33203125" style="67" bestFit="1" customWidth="1"/>
    <col min="4612" max="4612" width="9.33203125" style="67"/>
    <col min="4613" max="4613" width="15.83203125" style="67" customWidth="1"/>
    <col min="4614" max="4861" width="9.33203125" style="67"/>
    <col min="4862" max="4862" width="7" style="67" customWidth="1"/>
    <col min="4863" max="4863" width="73" style="67" customWidth="1"/>
    <col min="4864" max="4864" width="15.5" style="67" customWidth="1"/>
    <col min="4865" max="4865" width="17.33203125" style="67" customWidth="1"/>
    <col min="4866" max="4866" width="16" style="67" customWidth="1"/>
    <col min="4867" max="4867" width="17.33203125" style="67" bestFit="1" customWidth="1"/>
    <col min="4868" max="4868" width="9.33203125" style="67"/>
    <col min="4869" max="4869" width="15.83203125" style="67" customWidth="1"/>
    <col min="4870" max="5117" width="9.33203125" style="67"/>
    <col min="5118" max="5118" width="7" style="67" customWidth="1"/>
    <col min="5119" max="5119" width="73" style="67" customWidth="1"/>
    <col min="5120" max="5120" width="15.5" style="67" customWidth="1"/>
    <col min="5121" max="5121" width="17.33203125" style="67" customWidth="1"/>
    <col min="5122" max="5122" width="16" style="67" customWidth="1"/>
    <col min="5123" max="5123" width="17.33203125" style="67" bestFit="1" customWidth="1"/>
    <col min="5124" max="5124" width="9.33203125" style="67"/>
    <col min="5125" max="5125" width="15.83203125" style="67" customWidth="1"/>
    <col min="5126" max="5373" width="9.33203125" style="67"/>
    <col min="5374" max="5374" width="7" style="67" customWidth="1"/>
    <col min="5375" max="5375" width="73" style="67" customWidth="1"/>
    <col min="5376" max="5376" width="15.5" style="67" customWidth="1"/>
    <col min="5377" max="5377" width="17.33203125" style="67" customWidth="1"/>
    <col min="5378" max="5378" width="16" style="67" customWidth="1"/>
    <col min="5379" max="5379" width="17.33203125" style="67" bestFit="1" customWidth="1"/>
    <col min="5380" max="5380" width="9.33203125" style="67"/>
    <col min="5381" max="5381" width="15.83203125" style="67" customWidth="1"/>
    <col min="5382" max="5629" width="9.33203125" style="67"/>
    <col min="5630" max="5630" width="7" style="67" customWidth="1"/>
    <col min="5631" max="5631" width="73" style="67" customWidth="1"/>
    <col min="5632" max="5632" width="15.5" style="67" customWidth="1"/>
    <col min="5633" max="5633" width="17.33203125" style="67" customWidth="1"/>
    <col min="5634" max="5634" width="16" style="67" customWidth="1"/>
    <col min="5635" max="5635" width="17.33203125" style="67" bestFit="1" customWidth="1"/>
    <col min="5636" max="5636" width="9.33203125" style="67"/>
    <col min="5637" max="5637" width="15.83203125" style="67" customWidth="1"/>
    <col min="5638" max="5885" width="9.33203125" style="67"/>
    <col min="5886" max="5886" width="7" style="67" customWidth="1"/>
    <col min="5887" max="5887" width="73" style="67" customWidth="1"/>
    <col min="5888" max="5888" width="15.5" style="67" customWidth="1"/>
    <col min="5889" max="5889" width="17.33203125" style="67" customWidth="1"/>
    <col min="5890" max="5890" width="16" style="67" customWidth="1"/>
    <col min="5891" max="5891" width="17.33203125" style="67" bestFit="1" customWidth="1"/>
    <col min="5892" max="5892" width="9.33203125" style="67"/>
    <col min="5893" max="5893" width="15.83203125" style="67" customWidth="1"/>
    <col min="5894" max="6141" width="9.33203125" style="67"/>
    <col min="6142" max="6142" width="7" style="67" customWidth="1"/>
    <col min="6143" max="6143" width="73" style="67" customWidth="1"/>
    <col min="6144" max="6144" width="15.5" style="67" customWidth="1"/>
    <col min="6145" max="6145" width="17.33203125" style="67" customWidth="1"/>
    <col min="6146" max="6146" width="16" style="67" customWidth="1"/>
    <col min="6147" max="6147" width="17.33203125" style="67" bestFit="1" customWidth="1"/>
    <col min="6148" max="6148" width="9.33203125" style="67"/>
    <col min="6149" max="6149" width="15.83203125" style="67" customWidth="1"/>
    <col min="6150" max="6397" width="9.33203125" style="67"/>
    <col min="6398" max="6398" width="7" style="67" customWidth="1"/>
    <col min="6399" max="6399" width="73" style="67" customWidth="1"/>
    <col min="6400" max="6400" width="15.5" style="67" customWidth="1"/>
    <col min="6401" max="6401" width="17.33203125" style="67" customWidth="1"/>
    <col min="6402" max="6402" width="16" style="67" customWidth="1"/>
    <col min="6403" max="6403" width="17.33203125" style="67" bestFit="1" customWidth="1"/>
    <col min="6404" max="6404" width="9.33203125" style="67"/>
    <col min="6405" max="6405" width="15.83203125" style="67" customWidth="1"/>
    <col min="6406" max="6653" width="9.33203125" style="67"/>
    <col min="6654" max="6654" width="7" style="67" customWidth="1"/>
    <col min="6655" max="6655" width="73" style="67" customWidth="1"/>
    <col min="6656" max="6656" width="15.5" style="67" customWidth="1"/>
    <col min="6657" max="6657" width="17.33203125" style="67" customWidth="1"/>
    <col min="6658" max="6658" width="16" style="67" customWidth="1"/>
    <col min="6659" max="6659" width="17.33203125" style="67" bestFit="1" customWidth="1"/>
    <col min="6660" max="6660" width="9.33203125" style="67"/>
    <col min="6661" max="6661" width="15.83203125" style="67" customWidth="1"/>
    <col min="6662" max="6909" width="9.33203125" style="67"/>
    <col min="6910" max="6910" width="7" style="67" customWidth="1"/>
    <col min="6911" max="6911" width="73" style="67" customWidth="1"/>
    <col min="6912" max="6912" width="15.5" style="67" customWidth="1"/>
    <col min="6913" max="6913" width="17.33203125" style="67" customWidth="1"/>
    <col min="6914" max="6914" width="16" style="67" customWidth="1"/>
    <col min="6915" max="6915" width="17.33203125" style="67" bestFit="1" customWidth="1"/>
    <col min="6916" max="6916" width="9.33203125" style="67"/>
    <col min="6917" max="6917" width="15.83203125" style="67" customWidth="1"/>
    <col min="6918" max="7165" width="9.33203125" style="67"/>
    <col min="7166" max="7166" width="7" style="67" customWidth="1"/>
    <col min="7167" max="7167" width="73" style="67" customWidth="1"/>
    <col min="7168" max="7168" width="15.5" style="67" customWidth="1"/>
    <col min="7169" max="7169" width="17.33203125" style="67" customWidth="1"/>
    <col min="7170" max="7170" width="16" style="67" customWidth="1"/>
    <col min="7171" max="7171" width="17.33203125" style="67" bestFit="1" customWidth="1"/>
    <col min="7172" max="7172" width="9.33203125" style="67"/>
    <col min="7173" max="7173" width="15.83203125" style="67" customWidth="1"/>
    <col min="7174" max="7421" width="9.33203125" style="67"/>
    <col min="7422" max="7422" width="7" style="67" customWidth="1"/>
    <col min="7423" max="7423" width="73" style="67" customWidth="1"/>
    <col min="7424" max="7424" width="15.5" style="67" customWidth="1"/>
    <col min="7425" max="7425" width="17.33203125" style="67" customWidth="1"/>
    <col min="7426" max="7426" width="16" style="67" customWidth="1"/>
    <col min="7427" max="7427" width="17.33203125" style="67" bestFit="1" customWidth="1"/>
    <col min="7428" max="7428" width="9.33203125" style="67"/>
    <col min="7429" max="7429" width="15.83203125" style="67" customWidth="1"/>
    <col min="7430" max="7677" width="9.33203125" style="67"/>
    <col min="7678" max="7678" width="7" style="67" customWidth="1"/>
    <col min="7679" max="7679" width="73" style="67" customWidth="1"/>
    <col min="7680" max="7680" width="15.5" style="67" customWidth="1"/>
    <col min="7681" max="7681" width="17.33203125" style="67" customWidth="1"/>
    <col min="7682" max="7682" width="16" style="67" customWidth="1"/>
    <col min="7683" max="7683" width="17.33203125" style="67" bestFit="1" customWidth="1"/>
    <col min="7684" max="7684" width="9.33203125" style="67"/>
    <col min="7685" max="7685" width="15.83203125" style="67" customWidth="1"/>
    <col min="7686" max="7933" width="9.33203125" style="67"/>
    <col min="7934" max="7934" width="7" style="67" customWidth="1"/>
    <col min="7935" max="7935" width="73" style="67" customWidth="1"/>
    <col min="7936" max="7936" width="15.5" style="67" customWidth="1"/>
    <col min="7937" max="7937" width="17.33203125" style="67" customWidth="1"/>
    <col min="7938" max="7938" width="16" style="67" customWidth="1"/>
    <col min="7939" max="7939" width="17.33203125" style="67" bestFit="1" customWidth="1"/>
    <col min="7940" max="7940" width="9.33203125" style="67"/>
    <col min="7941" max="7941" width="15.83203125" style="67" customWidth="1"/>
    <col min="7942" max="8189" width="9.33203125" style="67"/>
    <col min="8190" max="8190" width="7" style="67" customWidth="1"/>
    <col min="8191" max="8191" width="73" style="67" customWidth="1"/>
    <col min="8192" max="8192" width="15.5" style="67" customWidth="1"/>
    <col min="8193" max="8193" width="17.33203125" style="67" customWidth="1"/>
    <col min="8194" max="8194" width="16" style="67" customWidth="1"/>
    <col min="8195" max="8195" width="17.33203125" style="67" bestFit="1" customWidth="1"/>
    <col min="8196" max="8196" width="9.33203125" style="67"/>
    <col min="8197" max="8197" width="15.83203125" style="67" customWidth="1"/>
    <col min="8198" max="8445" width="9.33203125" style="67"/>
    <col min="8446" max="8446" width="7" style="67" customWidth="1"/>
    <col min="8447" max="8447" width="73" style="67" customWidth="1"/>
    <col min="8448" max="8448" width="15.5" style="67" customWidth="1"/>
    <col min="8449" max="8449" width="17.33203125" style="67" customWidth="1"/>
    <col min="8450" max="8450" width="16" style="67" customWidth="1"/>
    <col min="8451" max="8451" width="17.33203125" style="67" bestFit="1" customWidth="1"/>
    <col min="8452" max="8452" width="9.33203125" style="67"/>
    <col min="8453" max="8453" width="15.83203125" style="67" customWidth="1"/>
    <col min="8454" max="8701" width="9.33203125" style="67"/>
    <col min="8702" max="8702" width="7" style="67" customWidth="1"/>
    <col min="8703" max="8703" width="73" style="67" customWidth="1"/>
    <col min="8704" max="8704" width="15.5" style="67" customWidth="1"/>
    <col min="8705" max="8705" width="17.33203125" style="67" customWidth="1"/>
    <col min="8706" max="8706" width="16" style="67" customWidth="1"/>
    <col min="8707" max="8707" width="17.33203125" style="67" bestFit="1" customWidth="1"/>
    <col min="8708" max="8708" width="9.33203125" style="67"/>
    <col min="8709" max="8709" width="15.83203125" style="67" customWidth="1"/>
    <col min="8710" max="8957" width="9.33203125" style="67"/>
    <col min="8958" max="8958" width="7" style="67" customWidth="1"/>
    <col min="8959" max="8959" width="73" style="67" customWidth="1"/>
    <col min="8960" max="8960" width="15.5" style="67" customWidth="1"/>
    <col min="8961" max="8961" width="17.33203125" style="67" customWidth="1"/>
    <col min="8962" max="8962" width="16" style="67" customWidth="1"/>
    <col min="8963" max="8963" width="17.33203125" style="67" bestFit="1" customWidth="1"/>
    <col min="8964" max="8964" width="9.33203125" style="67"/>
    <col min="8965" max="8965" width="15.83203125" style="67" customWidth="1"/>
    <col min="8966" max="9213" width="9.33203125" style="67"/>
    <col min="9214" max="9214" width="7" style="67" customWidth="1"/>
    <col min="9215" max="9215" width="73" style="67" customWidth="1"/>
    <col min="9216" max="9216" width="15.5" style="67" customWidth="1"/>
    <col min="9217" max="9217" width="17.33203125" style="67" customWidth="1"/>
    <col min="9218" max="9218" width="16" style="67" customWidth="1"/>
    <col min="9219" max="9219" width="17.33203125" style="67" bestFit="1" customWidth="1"/>
    <col min="9220" max="9220" width="9.33203125" style="67"/>
    <col min="9221" max="9221" width="15.83203125" style="67" customWidth="1"/>
    <col min="9222" max="9469" width="9.33203125" style="67"/>
    <col min="9470" max="9470" width="7" style="67" customWidth="1"/>
    <col min="9471" max="9471" width="73" style="67" customWidth="1"/>
    <col min="9472" max="9472" width="15.5" style="67" customWidth="1"/>
    <col min="9473" max="9473" width="17.33203125" style="67" customWidth="1"/>
    <col min="9474" max="9474" width="16" style="67" customWidth="1"/>
    <col min="9475" max="9475" width="17.33203125" style="67" bestFit="1" customWidth="1"/>
    <col min="9476" max="9476" width="9.33203125" style="67"/>
    <col min="9477" max="9477" width="15.83203125" style="67" customWidth="1"/>
    <col min="9478" max="9725" width="9.33203125" style="67"/>
    <col min="9726" max="9726" width="7" style="67" customWidth="1"/>
    <col min="9727" max="9727" width="73" style="67" customWidth="1"/>
    <col min="9728" max="9728" width="15.5" style="67" customWidth="1"/>
    <col min="9729" max="9729" width="17.33203125" style="67" customWidth="1"/>
    <col min="9730" max="9730" width="16" style="67" customWidth="1"/>
    <col min="9731" max="9731" width="17.33203125" style="67" bestFit="1" customWidth="1"/>
    <col min="9732" max="9732" width="9.33203125" style="67"/>
    <col min="9733" max="9733" width="15.83203125" style="67" customWidth="1"/>
    <col min="9734" max="9981" width="9.33203125" style="67"/>
    <col min="9982" max="9982" width="7" style="67" customWidth="1"/>
    <col min="9983" max="9983" width="73" style="67" customWidth="1"/>
    <col min="9984" max="9984" width="15.5" style="67" customWidth="1"/>
    <col min="9985" max="9985" width="17.33203125" style="67" customWidth="1"/>
    <col min="9986" max="9986" width="16" style="67" customWidth="1"/>
    <col min="9987" max="9987" width="17.33203125" style="67" bestFit="1" customWidth="1"/>
    <col min="9988" max="9988" width="9.33203125" style="67"/>
    <col min="9989" max="9989" width="15.83203125" style="67" customWidth="1"/>
    <col min="9990" max="10237" width="9.33203125" style="67"/>
    <col min="10238" max="10238" width="7" style="67" customWidth="1"/>
    <col min="10239" max="10239" width="73" style="67" customWidth="1"/>
    <col min="10240" max="10240" width="15.5" style="67" customWidth="1"/>
    <col min="10241" max="10241" width="17.33203125" style="67" customWidth="1"/>
    <col min="10242" max="10242" width="16" style="67" customWidth="1"/>
    <col min="10243" max="10243" width="17.33203125" style="67" bestFit="1" customWidth="1"/>
    <col min="10244" max="10244" width="9.33203125" style="67"/>
    <col min="10245" max="10245" width="15.83203125" style="67" customWidth="1"/>
    <col min="10246" max="10493" width="9.33203125" style="67"/>
    <col min="10494" max="10494" width="7" style="67" customWidth="1"/>
    <col min="10495" max="10495" width="73" style="67" customWidth="1"/>
    <col min="10496" max="10496" width="15.5" style="67" customWidth="1"/>
    <col min="10497" max="10497" width="17.33203125" style="67" customWidth="1"/>
    <col min="10498" max="10498" width="16" style="67" customWidth="1"/>
    <col min="10499" max="10499" width="17.33203125" style="67" bestFit="1" customWidth="1"/>
    <col min="10500" max="10500" width="9.33203125" style="67"/>
    <col min="10501" max="10501" width="15.83203125" style="67" customWidth="1"/>
    <col min="10502" max="10749" width="9.33203125" style="67"/>
    <col min="10750" max="10750" width="7" style="67" customWidth="1"/>
    <col min="10751" max="10751" width="73" style="67" customWidth="1"/>
    <col min="10752" max="10752" width="15.5" style="67" customWidth="1"/>
    <col min="10753" max="10753" width="17.33203125" style="67" customWidth="1"/>
    <col min="10754" max="10754" width="16" style="67" customWidth="1"/>
    <col min="10755" max="10755" width="17.33203125" style="67" bestFit="1" customWidth="1"/>
    <col min="10756" max="10756" width="9.33203125" style="67"/>
    <col min="10757" max="10757" width="15.83203125" style="67" customWidth="1"/>
    <col min="10758" max="11005" width="9.33203125" style="67"/>
    <col min="11006" max="11006" width="7" style="67" customWidth="1"/>
    <col min="11007" max="11007" width="73" style="67" customWidth="1"/>
    <col min="11008" max="11008" width="15.5" style="67" customWidth="1"/>
    <col min="11009" max="11009" width="17.33203125" style="67" customWidth="1"/>
    <col min="11010" max="11010" width="16" style="67" customWidth="1"/>
    <col min="11011" max="11011" width="17.33203125" style="67" bestFit="1" customWidth="1"/>
    <col min="11012" max="11012" width="9.33203125" style="67"/>
    <col min="11013" max="11013" width="15.83203125" style="67" customWidth="1"/>
    <col min="11014" max="11261" width="9.33203125" style="67"/>
    <col min="11262" max="11262" width="7" style="67" customWidth="1"/>
    <col min="11263" max="11263" width="73" style="67" customWidth="1"/>
    <col min="11264" max="11264" width="15.5" style="67" customWidth="1"/>
    <col min="11265" max="11265" width="17.33203125" style="67" customWidth="1"/>
    <col min="11266" max="11266" width="16" style="67" customWidth="1"/>
    <col min="11267" max="11267" width="17.33203125" style="67" bestFit="1" customWidth="1"/>
    <col min="11268" max="11268" width="9.33203125" style="67"/>
    <col min="11269" max="11269" width="15.83203125" style="67" customWidth="1"/>
    <col min="11270" max="11517" width="9.33203125" style="67"/>
    <col min="11518" max="11518" width="7" style="67" customWidth="1"/>
    <col min="11519" max="11519" width="73" style="67" customWidth="1"/>
    <col min="11520" max="11520" width="15.5" style="67" customWidth="1"/>
    <col min="11521" max="11521" width="17.33203125" style="67" customWidth="1"/>
    <col min="11522" max="11522" width="16" style="67" customWidth="1"/>
    <col min="11523" max="11523" width="17.33203125" style="67" bestFit="1" customWidth="1"/>
    <col min="11524" max="11524" width="9.33203125" style="67"/>
    <col min="11525" max="11525" width="15.83203125" style="67" customWidth="1"/>
    <col min="11526" max="11773" width="9.33203125" style="67"/>
    <col min="11774" max="11774" width="7" style="67" customWidth="1"/>
    <col min="11775" max="11775" width="73" style="67" customWidth="1"/>
    <col min="11776" max="11776" width="15.5" style="67" customWidth="1"/>
    <col min="11777" max="11777" width="17.33203125" style="67" customWidth="1"/>
    <col min="11778" max="11778" width="16" style="67" customWidth="1"/>
    <col min="11779" max="11779" width="17.33203125" style="67" bestFit="1" customWidth="1"/>
    <col min="11780" max="11780" width="9.33203125" style="67"/>
    <col min="11781" max="11781" width="15.83203125" style="67" customWidth="1"/>
    <col min="11782" max="12029" width="9.33203125" style="67"/>
    <col min="12030" max="12030" width="7" style="67" customWidth="1"/>
    <col min="12031" max="12031" width="73" style="67" customWidth="1"/>
    <col min="12032" max="12032" width="15.5" style="67" customWidth="1"/>
    <col min="12033" max="12033" width="17.33203125" style="67" customWidth="1"/>
    <col min="12034" max="12034" width="16" style="67" customWidth="1"/>
    <col min="12035" max="12035" width="17.33203125" style="67" bestFit="1" customWidth="1"/>
    <col min="12036" max="12036" width="9.33203125" style="67"/>
    <col min="12037" max="12037" width="15.83203125" style="67" customWidth="1"/>
    <col min="12038" max="12285" width="9.33203125" style="67"/>
    <col min="12286" max="12286" width="7" style="67" customWidth="1"/>
    <col min="12287" max="12287" width="73" style="67" customWidth="1"/>
    <col min="12288" max="12288" width="15.5" style="67" customWidth="1"/>
    <col min="12289" max="12289" width="17.33203125" style="67" customWidth="1"/>
    <col min="12290" max="12290" width="16" style="67" customWidth="1"/>
    <col min="12291" max="12291" width="17.33203125" style="67" bestFit="1" customWidth="1"/>
    <col min="12292" max="12292" width="9.33203125" style="67"/>
    <col min="12293" max="12293" width="15.83203125" style="67" customWidth="1"/>
    <col min="12294" max="12541" width="9.33203125" style="67"/>
    <col min="12542" max="12542" width="7" style="67" customWidth="1"/>
    <col min="12543" max="12543" width="73" style="67" customWidth="1"/>
    <col min="12544" max="12544" width="15.5" style="67" customWidth="1"/>
    <col min="12545" max="12545" width="17.33203125" style="67" customWidth="1"/>
    <col min="12546" max="12546" width="16" style="67" customWidth="1"/>
    <col min="12547" max="12547" width="17.33203125" style="67" bestFit="1" customWidth="1"/>
    <col min="12548" max="12548" width="9.33203125" style="67"/>
    <col min="12549" max="12549" width="15.83203125" style="67" customWidth="1"/>
    <col min="12550" max="12797" width="9.33203125" style="67"/>
    <col min="12798" max="12798" width="7" style="67" customWidth="1"/>
    <col min="12799" max="12799" width="73" style="67" customWidth="1"/>
    <col min="12800" max="12800" width="15.5" style="67" customWidth="1"/>
    <col min="12801" max="12801" width="17.33203125" style="67" customWidth="1"/>
    <col min="12802" max="12802" width="16" style="67" customWidth="1"/>
    <col min="12803" max="12803" width="17.33203125" style="67" bestFit="1" customWidth="1"/>
    <col min="12804" max="12804" width="9.33203125" style="67"/>
    <col min="12805" max="12805" width="15.83203125" style="67" customWidth="1"/>
    <col min="12806" max="13053" width="9.33203125" style="67"/>
    <col min="13054" max="13054" width="7" style="67" customWidth="1"/>
    <col min="13055" max="13055" width="73" style="67" customWidth="1"/>
    <col min="13056" max="13056" width="15.5" style="67" customWidth="1"/>
    <col min="13057" max="13057" width="17.33203125" style="67" customWidth="1"/>
    <col min="13058" max="13058" width="16" style="67" customWidth="1"/>
    <col min="13059" max="13059" width="17.33203125" style="67" bestFit="1" customWidth="1"/>
    <col min="13060" max="13060" width="9.33203125" style="67"/>
    <col min="13061" max="13061" width="15.83203125" style="67" customWidth="1"/>
    <col min="13062" max="13309" width="9.33203125" style="67"/>
    <col min="13310" max="13310" width="7" style="67" customWidth="1"/>
    <col min="13311" max="13311" width="73" style="67" customWidth="1"/>
    <col min="13312" max="13312" width="15.5" style="67" customWidth="1"/>
    <col min="13313" max="13313" width="17.33203125" style="67" customWidth="1"/>
    <col min="13314" max="13314" width="16" style="67" customWidth="1"/>
    <col min="13315" max="13315" width="17.33203125" style="67" bestFit="1" customWidth="1"/>
    <col min="13316" max="13316" width="9.33203125" style="67"/>
    <col min="13317" max="13317" width="15.83203125" style="67" customWidth="1"/>
    <col min="13318" max="13565" width="9.33203125" style="67"/>
    <col min="13566" max="13566" width="7" style="67" customWidth="1"/>
    <col min="13567" max="13567" width="73" style="67" customWidth="1"/>
    <col min="13568" max="13568" width="15.5" style="67" customWidth="1"/>
    <col min="13569" max="13569" width="17.33203125" style="67" customWidth="1"/>
    <col min="13570" max="13570" width="16" style="67" customWidth="1"/>
    <col min="13571" max="13571" width="17.33203125" style="67" bestFit="1" customWidth="1"/>
    <col min="13572" max="13572" width="9.33203125" style="67"/>
    <col min="13573" max="13573" width="15.83203125" style="67" customWidth="1"/>
    <col min="13574" max="13821" width="9.33203125" style="67"/>
    <col min="13822" max="13822" width="7" style="67" customWidth="1"/>
    <col min="13823" max="13823" width="73" style="67" customWidth="1"/>
    <col min="13824" max="13824" width="15.5" style="67" customWidth="1"/>
    <col min="13825" max="13825" width="17.33203125" style="67" customWidth="1"/>
    <col min="13826" max="13826" width="16" style="67" customWidth="1"/>
    <col min="13827" max="13827" width="17.33203125" style="67" bestFit="1" customWidth="1"/>
    <col min="13828" max="13828" width="9.33203125" style="67"/>
    <col min="13829" max="13829" width="15.83203125" style="67" customWidth="1"/>
    <col min="13830" max="14077" width="9.33203125" style="67"/>
    <col min="14078" max="14078" width="7" style="67" customWidth="1"/>
    <col min="14079" max="14079" width="73" style="67" customWidth="1"/>
    <col min="14080" max="14080" width="15.5" style="67" customWidth="1"/>
    <col min="14081" max="14081" width="17.33203125" style="67" customWidth="1"/>
    <col min="14082" max="14082" width="16" style="67" customWidth="1"/>
    <col min="14083" max="14083" width="17.33203125" style="67" bestFit="1" customWidth="1"/>
    <col min="14084" max="14084" width="9.33203125" style="67"/>
    <col min="14085" max="14085" width="15.83203125" style="67" customWidth="1"/>
    <col min="14086" max="14333" width="9.33203125" style="67"/>
    <col min="14334" max="14334" width="7" style="67" customWidth="1"/>
    <col min="14335" max="14335" width="73" style="67" customWidth="1"/>
    <col min="14336" max="14336" width="15.5" style="67" customWidth="1"/>
    <col min="14337" max="14337" width="17.33203125" style="67" customWidth="1"/>
    <col min="14338" max="14338" width="16" style="67" customWidth="1"/>
    <col min="14339" max="14339" width="17.33203125" style="67" bestFit="1" customWidth="1"/>
    <col min="14340" max="14340" width="9.33203125" style="67"/>
    <col min="14341" max="14341" width="15.83203125" style="67" customWidth="1"/>
    <col min="14342" max="14589" width="9.33203125" style="67"/>
    <col min="14590" max="14590" width="7" style="67" customWidth="1"/>
    <col min="14591" max="14591" width="73" style="67" customWidth="1"/>
    <col min="14592" max="14592" width="15.5" style="67" customWidth="1"/>
    <col min="14593" max="14593" width="17.33203125" style="67" customWidth="1"/>
    <col min="14594" max="14594" width="16" style="67" customWidth="1"/>
    <col min="14595" max="14595" width="17.33203125" style="67" bestFit="1" customWidth="1"/>
    <col min="14596" max="14596" width="9.33203125" style="67"/>
    <col min="14597" max="14597" width="15.83203125" style="67" customWidth="1"/>
    <col min="14598" max="14845" width="9.33203125" style="67"/>
    <col min="14846" max="14846" width="7" style="67" customWidth="1"/>
    <col min="14847" max="14847" width="73" style="67" customWidth="1"/>
    <col min="14848" max="14848" width="15.5" style="67" customWidth="1"/>
    <col min="14849" max="14849" width="17.33203125" style="67" customWidth="1"/>
    <col min="14850" max="14850" width="16" style="67" customWidth="1"/>
    <col min="14851" max="14851" width="17.33203125" style="67" bestFit="1" customWidth="1"/>
    <col min="14852" max="14852" width="9.33203125" style="67"/>
    <col min="14853" max="14853" width="15.83203125" style="67" customWidth="1"/>
    <col min="14854" max="15101" width="9.33203125" style="67"/>
    <col min="15102" max="15102" width="7" style="67" customWidth="1"/>
    <col min="15103" max="15103" width="73" style="67" customWidth="1"/>
    <col min="15104" max="15104" width="15.5" style="67" customWidth="1"/>
    <col min="15105" max="15105" width="17.33203125" style="67" customWidth="1"/>
    <col min="15106" max="15106" width="16" style="67" customWidth="1"/>
    <col min="15107" max="15107" width="17.33203125" style="67" bestFit="1" customWidth="1"/>
    <col min="15108" max="15108" width="9.33203125" style="67"/>
    <col min="15109" max="15109" width="15.83203125" style="67" customWidth="1"/>
    <col min="15110" max="15357" width="9.33203125" style="67"/>
    <col min="15358" max="15358" width="7" style="67" customWidth="1"/>
    <col min="15359" max="15359" width="73" style="67" customWidth="1"/>
    <col min="15360" max="15360" width="15.5" style="67" customWidth="1"/>
    <col min="15361" max="15361" width="17.33203125" style="67" customWidth="1"/>
    <col min="15362" max="15362" width="16" style="67" customWidth="1"/>
    <col min="15363" max="15363" width="17.33203125" style="67" bestFit="1" customWidth="1"/>
    <col min="15364" max="15364" width="9.33203125" style="67"/>
    <col min="15365" max="15365" width="15.83203125" style="67" customWidth="1"/>
    <col min="15366" max="15613" width="9.33203125" style="67"/>
    <col min="15614" max="15614" width="7" style="67" customWidth="1"/>
    <col min="15615" max="15615" width="73" style="67" customWidth="1"/>
    <col min="15616" max="15616" width="15.5" style="67" customWidth="1"/>
    <col min="15617" max="15617" width="17.33203125" style="67" customWidth="1"/>
    <col min="15618" max="15618" width="16" style="67" customWidth="1"/>
    <col min="15619" max="15619" width="17.33203125" style="67" bestFit="1" customWidth="1"/>
    <col min="15620" max="15620" width="9.33203125" style="67"/>
    <col min="15621" max="15621" width="15.83203125" style="67" customWidth="1"/>
    <col min="15622" max="15869" width="9.33203125" style="67"/>
    <col min="15870" max="15870" width="7" style="67" customWidth="1"/>
    <col min="15871" max="15871" width="73" style="67" customWidth="1"/>
    <col min="15872" max="15872" width="15.5" style="67" customWidth="1"/>
    <col min="15873" max="15873" width="17.33203125" style="67" customWidth="1"/>
    <col min="15874" max="15874" width="16" style="67" customWidth="1"/>
    <col min="15875" max="15875" width="17.33203125" style="67" bestFit="1" customWidth="1"/>
    <col min="15876" max="15876" width="9.33203125" style="67"/>
    <col min="15877" max="15877" width="15.83203125" style="67" customWidth="1"/>
    <col min="15878" max="16125" width="9.33203125" style="67"/>
    <col min="16126" max="16126" width="7" style="67" customWidth="1"/>
    <col min="16127" max="16127" width="73" style="67" customWidth="1"/>
    <col min="16128" max="16128" width="15.5" style="67" customWidth="1"/>
    <col min="16129" max="16129" width="17.33203125" style="67" customWidth="1"/>
    <col min="16130" max="16130" width="16" style="67" customWidth="1"/>
    <col min="16131" max="16131" width="17.33203125" style="67" bestFit="1" customWidth="1"/>
    <col min="16132" max="16132" width="9.33203125" style="67"/>
    <col min="16133" max="16133" width="15.83203125" style="67" customWidth="1"/>
    <col min="16134" max="16384" width="9.33203125" style="67"/>
  </cols>
  <sheetData>
    <row r="1" spans="1:7" ht="62.25" customHeight="1">
      <c r="A1" s="255" t="str">
        <f>+Дефектовка!A7</f>
        <v>НАМАНГАН ВИЛОЯТИ  УЧҚЎРҒОН ТУМАНИ ҚУРАМА МФЙ МИЛЛИЙ ИСТИҚЛОЛ, ДАРХОН, НАСТАРИН ВА АФСИЁБ КЎЧАСИ ИЧКИ ЙЎЛЛАРИГА АСФАЛЬТ ЁТҚИЗИШ</v>
      </c>
      <c r="B1" s="255"/>
      <c r="C1" s="255"/>
      <c r="D1" s="255"/>
      <c r="E1" s="74"/>
    </row>
    <row r="2" spans="1:7" ht="24.75" customHeight="1">
      <c r="A2" s="255" t="s">
        <v>168</v>
      </c>
      <c r="B2" s="255"/>
      <c r="C2" s="255"/>
      <c r="D2" s="255"/>
      <c r="E2" s="74"/>
    </row>
    <row r="3" spans="1:7">
      <c r="A3" s="256"/>
      <c r="B3" s="256"/>
      <c r="C3" s="256"/>
      <c r="D3" s="256"/>
      <c r="E3" s="106"/>
    </row>
    <row r="4" spans="1:7" ht="36.75" customHeight="1">
      <c r="A4" s="43" t="s">
        <v>18</v>
      </c>
      <c r="B4" s="43" t="s">
        <v>19</v>
      </c>
      <c r="C4" s="43" t="s">
        <v>11</v>
      </c>
      <c r="D4" s="43" t="s">
        <v>20</v>
      </c>
      <c r="E4" s="106"/>
    </row>
    <row r="5" spans="1:7" ht="23.25" customHeight="1">
      <c r="A5" s="68"/>
      <c r="B5" s="43" t="s">
        <v>21</v>
      </c>
      <c r="C5" s="68"/>
      <c r="D5" s="68"/>
      <c r="E5" s="107"/>
    </row>
    <row r="6" spans="1:7" ht="33" customHeight="1">
      <c r="A6" s="68">
        <v>1</v>
      </c>
      <c r="B6" s="42" t="s">
        <v>141</v>
      </c>
      <c r="C6" s="68" t="s">
        <v>16</v>
      </c>
      <c r="D6" s="68">
        <v>3671</v>
      </c>
      <c r="E6" s="107"/>
    </row>
    <row r="7" spans="1:7" ht="25.5" customHeight="1">
      <c r="A7" s="68">
        <v>2</v>
      </c>
      <c r="B7" s="42" t="s">
        <v>142</v>
      </c>
      <c r="C7" s="68" t="s">
        <v>16</v>
      </c>
      <c r="D7" s="130" t="s">
        <v>242</v>
      </c>
      <c r="E7" s="107"/>
    </row>
    <row r="8" spans="1:7" ht="33" customHeight="1">
      <c r="A8" s="68">
        <v>3</v>
      </c>
      <c r="B8" s="42" t="s">
        <v>182</v>
      </c>
      <c r="C8" s="68"/>
      <c r="D8" s="68"/>
      <c r="E8" s="107"/>
    </row>
    <row r="9" spans="1:7">
      <c r="A9" s="68">
        <v>4</v>
      </c>
      <c r="B9" s="42" t="s">
        <v>87</v>
      </c>
      <c r="C9" s="68"/>
      <c r="D9" s="68"/>
      <c r="E9" s="107"/>
    </row>
    <row r="10" spans="1:7" ht="33" customHeight="1">
      <c r="A10" s="68">
        <v>5</v>
      </c>
      <c r="B10" s="42" t="s">
        <v>183</v>
      </c>
      <c r="C10" s="68"/>
      <c r="D10" s="68"/>
      <c r="E10" s="107"/>
    </row>
    <row r="11" spans="1:7" ht="33">
      <c r="A11" s="68">
        <v>6</v>
      </c>
      <c r="B11" s="42" t="s">
        <v>22</v>
      </c>
      <c r="C11" s="68"/>
      <c r="D11" s="68"/>
      <c r="E11" s="107"/>
    </row>
    <row r="12" spans="1:7">
      <c r="A12" s="68"/>
      <c r="B12" s="43" t="s">
        <v>146</v>
      </c>
      <c r="C12" s="68"/>
      <c r="D12" s="68"/>
      <c r="E12" s="107"/>
    </row>
    <row r="13" spans="1:7" ht="33">
      <c r="A13" s="108">
        <v>1</v>
      </c>
      <c r="B13" s="42" t="s">
        <v>191</v>
      </c>
      <c r="C13" s="108" t="s">
        <v>88</v>
      </c>
      <c r="D13" s="108">
        <f>SUMIF(Дефектовка!$F$15:$F$106,B13,Дефектовка!$I$15:$I$106)</f>
        <v>234.5</v>
      </c>
      <c r="E13" s="107"/>
    </row>
    <row r="14" spans="1:7" ht="33">
      <c r="A14" s="108">
        <f>+A13+1</f>
        <v>2</v>
      </c>
      <c r="B14" s="42" t="s">
        <v>176</v>
      </c>
      <c r="C14" s="108" t="s">
        <v>88</v>
      </c>
      <c r="D14" s="108">
        <f>SUMIF(Дефектовка!$F$15:$F$106,B14,Дефектовка!$I$15:$I$106)</f>
        <v>12431.320000000002</v>
      </c>
      <c r="E14" s="107"/>
    </row>
    <row r="15" spans="1:7">
      <c r="A15" s="108">
        <f>+A14+1</f>
        <v>3</v>
      </c>
      <c r="B15" s="42" t="s">
        <v>133</v>
      </c>
      <c r="C15" s="108" t="s">
        <v>23</v>
      </c>
      <c r="D15" s="108">
        <f>SUMIF(Дефектовка!$F$15:$F$106,B15,Дефектовка!$I$15:$I$106)</f>
        <v>7.6</v>
      </c>
      <c r="E15" s="107"/>
    </row>
    <row r="16" spans="1:7" ht="49.5">
      <c r="A16" s="108">
        <f>+A15+1</f>
        <v>4</v>
      </c>
      <c r="B16" s="44" t="s">
        <v>175</v>
      </c>
      <c r="C16" s="108" t="s">
        <v>88</v>
      </c>
      <c r="D16" s="108">
        <f>SUMIF(Дефектовка!$F$15:$F$106,B16,Дефектовка!$I$15:$I$106)</f>
        <v>12665.820000000002</v>
      </c>
      <c r="E16" s="107"/>
      <c r="F16" s="126"/>
      <c r="G16" s="127"/>
    </row>
    <row r="17" spans="1:7" ht="33">
      <c r="A17" s="108">
        <f>+A16+1</f>
        <v>5</v>
      </c>
      <c r="B17" s="44" t="s">
        <v>177</v>
      </c>
      <c r="C17" s="108" t="s">
        <v>88</v>
      </c>
      <c r="D17" s="108">
        <f>SUMIF(Дефектовка!$F$15:$F$106,B17,Дефектовка!$I$15:$I$106)</f>
        <v>1835.5</v>
      </c>
      <c r="E17" s="107"/>
      <c r="F17" s="126"/>
      <c r="G17" s="127"/>
    </row>
    <row r="18" spans="1:7">
      <c r="A18" s="108"/>
      <c r="B18" s="43" t="s">
        <v>226</v>
      </c>
      <c r="C18" s="108"/>
      <c r="D18" s="108"/>
      <c r="E18" s="107"/>
      <c r="F18" s="126"/>
      <c r="G18" s="127"/>
    </row>
    <row r="19" spans="1:7">
      <c r="A19" s="257">
        <f>+A17+1</f>
        <v>6</v>
      </c>
      <c r="B19" s="259" t="s">
        <v>222</v>
      </c>
      <c r="C19" s="141" t="s">
        <v>223</v>
      </c>
      <c r="D19" s="108">
        <f>SUMIF(Дефектовка!$F$15:$F$106,B19,Дефектовка!$I$15:$I$106)</f>
        <v>12</v>
      </c>
      <c r="E19" s="107"/>
      <c r="F19" s="126"/>
      <c r="G19" s="127"/>
    </row>
    <row r="20" spans="1:7">
      <c r="A20" s="258"/>
      <c r="B20" s="259"/>
      <c r="C20" s="141" t="s">
        <v>76</v>
      </c>
      <c r="D20" s="108">
        <f>+D19*0.016</f>
        <v>0.192</v>
      </c>
      <c r="E20" s="107"/>
      <c r="F20" s="126"/>
      <c r="G20" s="127"/>
    </row>
    <row r="21" spans="1:7">
      <c r="A21" s="108">
        <f>+A19+1</f>
        <v>7</v>
      </c>
      <c r="B21" s="143" t="s">
        <v>224</v>
      </c>
      <c r="C21" s="142" t="s">
        <v>223</v>
      </c>
      <c r="D21" s="108">
        <f>SUMIF(Дефектовка!$F$15:$F$106,B21,Дефектовка!$I$15:$I$106)</f>
        <v>4</v>
      </c>
      <c r="E21" s="107"/>
      <c r="F21" s="126"/>
      <c r="G21" s="127"/>
    </row>
    <row r="22" spans="1:7" ht="33">
      <c r="A22" s="108">
        <f>+A21+1</f>
        <v>8</v>
      </c>
      <c r="B22" s="143" t="s">
        <v>239</v>
      </c>
      <c r="C22" s="142" t="s">
        <v>223</v>
      </c>
      <c r="D22" s="108">
        <f>SUMIF(Дефектовка!$F$15:$F$106,B22,Дефектовка!$I$15:$I$106)</f>
        <v>4</v>
      </c>
      <c r="E22" s="107"/>
      <c r="F22" s="126"/>
      <c r="G22" s="127"/>
    </row>
    <row r="23" spans="1:7" ht="33">
      <c r="A23" s="108">
        <f>+A22+1</f>
        <v>9</v>
      </c>
      <c r="B23" s="144" t="s">
        <v>225</v>
      </c>
      <c r="C23" s="142" t="s">
        <v>223</v>
      </c>
      <c r="D23" s="108">
        <f>SUMIF(Дефектовка!$F$15:$F$106,B23,Дефектовка!$I$15:$I$106)</f>
        <v>4</v>
      </c>
      <c r="E23" s="107"/>
      <c r="F23" s="126"/>
      <c r="G23" s="127"/>
    </row>
    <row r="24" spans="1:7">
      <c r="A24" s="108">
        <f>+A23+1</f>
        <v>10</v>
      </c>
      <c r="B24" s="144" t="s">
        <v>475</v>
      </c>
      <c r="C24" s="142" t="s">
        <v>16</v>
      </c>
      <c r="D24" s="108">
        <f>SUMIF(Дефектовка!$F$15:$F$106,B24,Дефектовка!$I$15:$I$106)</f>
        <v>13</v>
      </c>
      <c r="E24" s="107"/>
      <c r="F24" s="126"/>
      <c r="G24" s="127"/>
    </row>
    <row r="26" spans="1:7">
      <c r="D26" s="67">
        <f>SUM(D12:D24)</f>
        <v>27211.932000000004</v>
      </c>
    </row>
    <row r="27" spans="1:7">
      <c r="D27" s="67">
        <f>SUM(Дефектовка!I15:I106)</f>
        <v>27211.932000000001</v>
      </c>
    </row>
    <row r="28" spans="1:7">
      <c r="D28" s="67">
        <f>+D27-D26</f>
        <v>0</v>
      </c>
    </row>
    <row r="30" spans="1:7">
      <c r="B30" s="120"/>
    </row>
    <row r="31" spans="1:7">
      <c r="D31" s="119"/>
    </row>
    <row r="32" spans="1:7">
      <c r="D32" s="136"/>
      <c r="F32" s="135"/>
    </row>
    <row r="33" spans="4:6">
      <c r="D33" s="136"/>
      <c r="F33" s="135"/>
    </row>
    <row r="34" spans="4:6">
      <c r="D34" s="119"/>
    </row>
  </sheetData>
  <mergeCells count="5">
    <mergeCell ref="A1:D1"/>
    <mergeCell ref="A2:D2"/>
    <mergeCell ref="A3:D3"/>
    <mergeCell ref="A19:A20"/>
    <mergeCell ref="B19:B20"/>
  </mergeCells>
  <pageMargins left="0.78740157480314965" right="0.51181102362204722" top="0.55118110236220474" bottom="0.35433070866141736" header="0.31496062992125984" footer="0.31496062992125984"/>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I123"/>
  <sheetViews>
    <sheetView view="pageBreakPreview" zoomScale="85" zoomScaleSheetLayoutView="85" workbookViewId="0">
      <selection activeCell="O15" sqref="O15"/>
    </sheetView>
  </sheetViews>
  <sheetFormatPr defaultRowHeight="12.75"/>
  <cols>
    <col min="1" max="1" width="5" style="27" customWidth="1"/>
    <col min="2" max="3" width="9.33203125" style="27" customWidth="1"/>
    <col min="4" max="4" width="10.5" style="27" customWidth="1"/>
    <col min="5" max="5" width="25.1640625" style="27" customWidth="1"/>
    <col min="6" max="6" width="115.5" style="41" customWidth="1"/>
    <col min="7" max="7" width="24.83203125" style="27" customWidth="1"/>
    <col min="8" max="8" width="9" style="27" customWidth="1"/>
    <col min="9" max="9" width="10" style="28" customWidth="1"/>
    <col min="10" max="241" width="9.33203125" style="27"/>
    <col min="242" max="242" width="5" style="27" customWidth="1"/>
    <col min="243" max="243" width="12" style="27" customWidth="1"/>
    <col min="244" max="244" width="9.33203125" style="27"/>
    <col min="245" max="245" width="11.6640625" style="27" customWidth="1"/>
    <col min="246" max="246" width="34.6640625" style="27" customWidth="1"/>
    <col min="247" max="247" width="59.5" style="27" customWidth="1"/>
    <col min="248" max="248" width="31.33203125" style="27" customWidth="1"/>
    <col min="249" max="249" width="12.5" style="27" customWidth="1"/>
    <col min="250" max="250" width="14.5" style="27" customWidth="1"/>
    <col min="251" max="251" width="9.33203125" style="27"/>
    <col min="252" max="252" width="17" style="27" customWidth="1"/>
    <col min="253" max="257" width="0" style="27" hidden="1" customWidth="1"/>
    <col min="258" max="497" width="9.33203125" style="27"/>
    <col min="498" max="498" width="5" style="27" customWidth="1"/>
    <col min="499" max="499" width="12" style="27" customWidth="1"/>
    <col min="500" max="500" width="9.33203125" style="27"/>
    <col min="501" max="501" width="11.6640625" style="27" customWidth="1"/>
    <col min="502" max="502" width="34.6640625" style="27" customWidth="1"/>
    <col min="503" max="503" width="59.5" style="27" customWidth="1"/>
    <col min="504" max="504" width="31.33203125" style="27" customWidth="1"/>
    <col min="505" max="505" width="12.5" style="27" customWidth="1"/>
    <col min="506" max="506" width="14.5" style="27" customWidth="1"/>
    <col min="507" max="507" width="9.33203125" style="27"/>
    <col min="508" max="508" width="17" style="27" customWidth="1"/>
    <col min="509" max="513" width="0" style="27" hidden="1" customWidth="1"/>
    <col min="514" max="753" width="9.33203125" style="27"/>
    <col min="754" max="754" width="5" style="27" customWidth="1"/>
    <col min="755" max="755" width="12" style="27" customWidth="1"/>
    <col min="756" max="756" width="9.33203125" style="27"/>
    <col min="757" max="757" width="11.6640625" style="27" customWidth="1"/>
    <col min="758" max="758" width="34.6640625" style="27" customWidth="1"/>
    <col min="759" max="759" width="59.5" style="27" customWidth="1"/>
    <col min="760" max="760" width="31.33203125" style="27" customWidth="1"/>
    <col min="761" max="761" width="12.5" style="27" customWidth="1"/>
    <col min="762" max="762" width="14.5" style="27" customWidth="1"/>
    <col min="763" max="763" width="9.33203125" style="27"/>
    <col min="764" max="764" width="17" style="27" customWidth="1"/>
    <col min="765" max="769" width="0" style="27" hidden="1" customWidth="1"/>
    <col min="770" max="1009" width="9.33203125" style="27"/>
    <col min="1010" max="1010" width="5" style="27" customWidth="1"/>
    <col min="1011" max="1011" width="12" style="27" customWidth="1"/>
    <col min="1012" max="1012" width="9.33203125" style="27"/>
    <col min="1013" max="1013" width="11.6640625" style="27" customWidth="1"/>
    <col min="1014" max="1014" width="34.6640625" style="27" customWidth="1"/>
    <col min="1015" max="1015" width="59.5" style="27" customWidth="1"/>
    <col min="1016" max="1016" width="31.33203125" style="27" customWidth="1"/>
    <col min="1017" max="1017" width="12.5" style="27" customWidth="1"/>
    <col min="1018" max="1018" width="14.5" style="27" customWidth="1"/>
    <col min="1019" max="1019" width="9.33203125" style="27"/>
    <col min="1020" max="1020" width="17" style="27" customWidth="1"/>
    <col min="1021" max="1025" width="0" style="27" hidden="1" customWidth="1"/>
    <col min="1026" max="1265" width="9.33203125" style="27"/>
    <col min="1266" max="1266" width="5" style="27" customWidth="1"/>
    <col min="1267" max="1267" width="12" style="27" customWidth="1"/>
    <col min="1268" max="1268" width="9.33203125" style="27"/>
    <col min="1269" max="1269" width="11.6640625" style="27" customWidth="1"/>
    <col min="1270" max="1270" width="34.6640625" style="27" customWidth="1"/>
    <col min="1271" max="1271" width="59.5" style="27" customWidth="1"/>
    <col min="1272" max="1272" width="31.33203125" style="27" customWidth="1"/>
    <col min="1273" max="1273" width="12.5" style="27" customWidth="1"/>
    <col min="1274" max="1274" width="14.5" style="27" customWidth="1"/>
    <col min="1275" max="1275" width="9.33203125" style="27"/>
    <col min="1276" max="1276" width="17" style="27" customWidth="1"/>
    <col min="1277" max="1281" width="0" style="27" hidden="1" customWidth="1"/>
    <col min="1282" max="1521" width="9.33203125" style="27"/>
    <col min="1522" max="1522" width="5" style="27" customWidth="1"/>
    <col min="1523" max="1523" width="12" style="27" customWidth="1"/>
    <col min="1524" max="1524" width="9.33203125" style="27"/>
    <col min="1525" max="1525" width="11.6640625" style="27" customWidth="1"/>
    <col min="1526" max="1526" width="34.6640625" style="27" customWidth="1"/>
    <col min="1527" max="1527" width="59.5" style="27" customWidth="1"/>
    <col min="1528" max="1528" width="31.33203125" style="27" customWidth="1"/>
    <col min="1529" max="1529" width="12.5" style="27" customWidth="1"/>
    <col min="1530" max="1530" width="14.5" style="27" customWidth="1"/>
    <col min="1531" max="1531" width="9.33203125" style="27"/>
    <col min="1532" max="1532" width="17" style="27" customWidth="1"/>
    <col min="1533" max="1537" width="0" style="27" hidden="1" customWidth="1"/>
    <col min="1538" max="1777" width="9.33203125" style="27"/>
    <col min="1778" max="1778" width="5" style="27" customWidth="1"/>
    <col min="1779" max="1779" width="12" style="27" customWidth="1"/>
    <col min="1780" max="1780" width="9.33203125" style="27"/>
    <col min="1781" max="1781" width="11.6640625" style="27" customWidth="1"/>
    <col min="1782" max="1782" width="34.6640625" style="27" customWidth="1"/>
    <col min="1783" max="1783" width="59.5" style="27" customWidth="1"/>
    <col min="1784" max="1784" width="31.33203125" style="27" customWidth="1"/>
    <col min="1785" max="1785" width="12.5" style="27" customWidth="1"/>
    <col min="1786" max="1786" width="14.5" style="27" customWidth="1"/>
    <col min="1787" max="1787" width="9.33203125" style="27"/>
    <col min="1788" max="1788" width="17" style="27" customWidth="1"/>
    <col min="1789" max="1793" width="0" style="27" hidden="1" customWidth="1"/>
    <col min="1794" max="2033" width="9.33203125" style="27"/>
    <col min="2034" max="2034" width="5" style="27" customWidth="1"/>
    <col min="2035" max="2035" width="12" style="27" customWidth="1"/>
    <col min="2036" max="2036" width="9.33203125" style="27"/>
    <col min="2037" max="2037" width="11.6640625" style="27" customWidth="1"/>
    <col min="2038" max="2038" width="34.6640625" style="27" customWidth="1"/>
    <col min="2039" max="2039" width="59.5" style="27" customWidth="1"/>
    <col min="2040" max="2040" width="31.33203125" style="27" customWidth="1"/>
    <col min="2041" max="2041" width="12.5" style="27" customWidth="1"/>
    <col min="2042" max="2042" width="14.5" style="27" customWidth="1"/>
    <col min="2043" max="2043" width="9.33203125" style="27"/>
    <col min="2044" max="2044" width="17" style="27" customWidth="1"/>
    <col min="2045" max="2049" width="0" style="27" hidden="1" customWidth="1"/>
    <col min="2050" max="2289" width="9.33203125" style="27"/>
    <col min="2290" max="2290" width="5" style="27" customWidth="1"/>
    <col min="2291" max="2291" width="12" style="27" customWidth="1"/>
    <col min="2292" max="2292" width="9.33203125" style="27"/>
    <col min="2293" max="2293" width="11.6640625" style="27" customWidth="1"/>
    <col min="2294" max="2294" width="34.6640625" style="27" customWidth="1"/>
    <col min="2295" max="2295" width="59.5" style="27" customWidth="1"/>
    <col min="2296" max="2296" width="31.33203125" style="27" customWidth="1"/>
    <col min="2297" max="2297" width="12.5" style="27" customWidth="1"/>
    <col min="2298" max="2298" width="14.5" style="27" customWidth="1"/>
    <col min="2299" max="2299" width="9.33203125" style="27"/>
    <col min="2300" max="2300" width="17" style="27" customWidth="1"/>
    <col min="2301" max="2305" width="0" style="27" hidden="1" customWidth="1"/>
    <col min="2306" max="2545" width="9.33203125" style="27"/>
    <col min="2546" max="2546" width="5" style="27" customWidth="1"/>
    <col min="2547" max="2547" width="12" style="27" customWidth="1"/>
    <col min="2548" max="2548" width="9.33203125" style="27"/>
    <col min="2549" max="2549" width="11.6640625" style="27" customWidth="1"/>
    <col min="2550" max="2550" width="34.6640625" style="27" customWidth="1"/>
    <col min="2551" max="2551" width="59.5" style="27" customWidth="1"/>
    <col min="2552" max="2552" width="31.33203125" style="27" customWidth="1"/>
    <col min="2553" max="2553" width="12.5" style="27" customWidth="1"/>
    <col min="2554" max="2554" width="14.5" style="27" customWidth="1"/>
    <col min="2555" max="2555" width="9.33203125" style="27"/>
    <col min="2556" max="2556" width="17" style="27" customWidth="1"/>
    <col min="2557" max="2561" width="0" style="27" hidden="1" customWidth="1"/>
    <col min="2562" max="2801" width="9.33203125" style="27"/>
    <col min="2802" max="2802" width="5" style="27" customWidth="1"/>
    <col min="2803" max="2803" width="12" style="27" customWidth="1"/>
    <col min="2804" max="2804" width="9.33203125" style="27"/>
    <col min="2805" max="2805" width="11.6640625" style="27" customWidth="1"/>
    <col min="2806" max="2806" width="34.6640625" style="27" customWidth="1"/>
    <col min="2807" max="2807" width="59.5" style="27" customWidth="1"/>
    <col min="2808" max="2808" width="31.33203125" style="27" customWidth="1"/>
    <col min="2809" max="2809" width="12.5" style="27" customWidth="1"/>
    <col min="2810" max="2810" width="14.5" style="27" customWidth="1"/>
    <col min="2811" max="2811" width="9.33203125" style="27"/>
    <col min="2812" max="2812" width="17" style="27" customWidth="1"/>
    <col min="2813" max="2817" width="0" style="27" hidden="1" customWidth="1"/>
    <col min="2818" max="3057" width="9.33203125" style="27"/>
    <col min="3058" max="3058" width="5" style="27" customWidth="1"/>
    <col min="3059" max="3059" width="12" style="27" customWidth="1"/>
    <col min="3060" max="3060" width="9.33203125" style="27"/>
    <col min="3061" max="3061" width="11.6640625" style="27" customWidth="1"/>
    <col min="3062" max="3062" width="34.6640625" style="27" customWidth="1"/>
    <col min="3063" max="3063" width="59.5" style="27" customWidth="1"/>
    <col min="3064" max="3064" width="31.33203125" style="27" customWidth="1"/>
    <col min="3065" max="3065" width="12.5" style="27" customWidth="1"/>
    <col min="3066" max="3066" width="14.5" style="27" customWidth="1"/>
    <col min="3067" max="3067" width="9.33203125" style="27"/>
    <col min="3068" max="3068" width="17" style="27" customWidth="1"/>
    <col min="3069" max="3073" width="0" style="27" hidden="1" customWidth="1"/>
    <col min="3074" max="3313" width="9.33203125" style="27"/>
    <col min="3314" max="3314" width="5" style="27" customWidth="1"/>
    <col min="3315" max="3315" width="12" style="27" customWidth="1"/>
    <col min="3316" max="3316" width="9.33203125" style="27"/>
    <col min="3317" max="3317" width="11.6640625" style="27" customWidth="1"/>
    <col min="3318" max="3318" width="34.6640625" style="27" customWidth="1"/>
    <col min="3319" max="3319" width="59.5" style="27" customWidth="1"/>
    <col min="3320" max="3320" width="31.33203125" style="27" customWidth="1"/>
    <col min="3321" max="3321" width="12.5" style="27" customWidth="1"/>
    <col min="3322" max="3322" width="14.5" style="27" customWidth="1"/>
    <col min="3323" max="3323" width="9.33203125" style="27"/>
    <col min="3324" max="3324" width="17" style="27" customWidth="1"/>
    <col min="3325" max="3329" width="0" style="27" hidden="1" customWidth="1"/>
    <col min="3330" max="3569" width="9.33203125" style="27"/>
    <col min="3570" max="3570" width="5" style="27" customWidth="1"/>
    <col min="3571" max="3571" width="12" style="27" customWidth="1"/>
    <col min="3572" max="3572" width="9.33203125" style="27"/>
    <col min="3573" max="3573" width="11.6640625" style="27" customWidth="1"/>
    <col min="3574" max="3574" width="34.6640625" style="27" customWidth="1"/>
    <col min="3575" max="3575" width="59.5" style="27" customWidth="1"/>
    <col min="3576" max="3576" width="31.33203125" style="27" customWidth="1"/>
    <col min="3577" max="3577" width="12.5" style="27" customWidth="1"/>
    <col min="3578" max="3578" width="14.5" style="27" customWidth="1"/>
    <col min="3579" max="3579" width="9.33203125" style="27"/>
    <col min="3580" max="3580" width="17" style="27" customWidth="1"/>
    <col min="3581" max="3585" width="0" style="27" hidden="1" customWidth="1"/>
    <col min="3586" max="3825" width="9.33203125" style="27"/>
    <col min="3826" max="3826" width="5" style="27" customWidth="1"/>
    <col min="3827" max="3827" width="12" style="27" customWidth="1"/>
    <col min="3828" max="3828" width="9.33203125" style="27"/>
    <col min="3829" max="3829" width="11.6640625" style="27" customWidth="1"/>
    <col min="3830" max="3830" width="34.6640625" style="27" customWidth="1"/>
    <col min="3831" max="3831" width="59.5" style="27" customWidth="1"/>
    <col min="3832" max="3832" width="31.33203125" style="27" customWidth="1"/>
    <col min="3833" max="3833" width="12.5" style="27" customWidth="1"/>
    <col min="3834" max="3834" width="14.5" style="27" customWidth="1"/>
    <col min="3835" max="3835" width="9.33203125" style="27"/>
    <col min="3836" max="3836" width="17" style="27" customWidth="1"/>
    <col min="3837" max="3841" width="0" style="27" hidden="1" customWidth="1"/>
    <col min="3842" max="4081" width="9.33203125" style="27"/>
    <col min="4082" max="4082" width="5" style="27" customWidth="1"/>
    <col min="4083" max="4083" width="12" style="27" customWidth="1"/>
    <col min="4084" max="4084" width="9.33203125" style="27"/>
    <col min="4085" max="4085" width="11.6640625" style="27" customWidth="1"/>
    <col min="4086" max="4086" width="34.6640625" style="27" customWidth="1"/>
    <col min="4087" max="4087" width="59.5" style="27" customWidth="1"/>
    <col min="4088" max="4088" width="31.33203125" style="27" customWidth="1"/>
    <col min="4089" max="4089" width="12.5" style="27" customWidth="1"/>
    <col min="4090" max="4090" width="14.5" style="27" customWidth="1"/>
    <col min="4091" max="4091" width="9.33203125" style="27"/>
    <col min="4092" max="4092" width="17" style="27" customWidth="1"/>
    <col min="4093" max="4097" width="0" style="27" hidden="1" customWidth="1"/>
    <col min="4098" max="4337" width="9.33203125" style="27"/>
    <col min="4338" max="4338" width="5" style="27" customWidth="1"/>
    <col min="4339" max="4339" width="12" style="27" customWidth="1"/>
    <col min="4340" max="4340" width="9.33203125" style="27"/>
    <col min="4341" max="4341" width="11.6640625" style="27" customWidth="1"/>
    <col min="4342" max="4342" width="34.6640625" style="27" customWidth="1"/>
    <col min="4343" max="4343" width="59.5" style="27" customWidth="1"/>
    <col min="4344" max="4344" width="31.33203125" style="27" customWidth="1"/>
    <col min="4345" max="4345" width="12.5" style="27" customWidth="1"/>
    <col min="4346" max="4346" width="14.5" style="27" customWidth="1"/>
    <col min="4347" max="4347" width="9.33203125" style="27"/>
    <col min="4348" max="4348" width="17" style="27" customWidth="1"/>
    <col min="4349" max="4353" width="0" style="27" hidden="1" customWidth="1"/>
    <col min="4354" max="4593" width="9.33203125" style="27"/>
    <col min="4594" max="4594" width="5" style="27" customWidth="1"/>
    <col min="4595" max="4595" width="12" style="27" customWidth="1"/>
    <col min="4596" max="4596" width="9.33203125" style="27"/>
    <col min="4597" max="4597" width="11.6640625" style="27" customWidth="1"/>
    <col min="4598" max="4598" width="34.6640625" style="27" customWidth="1"/>
    <col min="4599" max="4599" width="59.5" style="27" customWidth="1"/>
    <col min="4600" max="4600" width="31.33203125" style="27" customWidth="1"/>
    <col min="4601" max="4601" width="12.5" style="27" customWidth="1"/>
    <col min="4602" max="4602" width="14.5" style="27" customWidth="1"/>
    <col min="4603" max="4603" width="9.33203125" style="27"/>
    <col min="4604" max="4604" width="17" style="27" customWidth="1"/>
    <col min="4605" max="4609" width="0" style="27" hidden="1" customWidth="1"/>
    <col min="4610" max="4849" width="9.33203125" style="27"/>
    <col min="4850" max="4850" width="5" style="27" customWidth="1"/>
    <col min="4851" max="4851" width="12" style="27" customWidth="1"/>
    <col min="4852" max="4852" width="9.33203125" style="27"/>
    <col min="4853" max="4853" width="11.6640625" style="27" customWidth="1"/>
    <col min="4854" max="4854" width="34.6640625" style="27" customWidth="1"/>
    <col min="4855" max="4855" width="59.5" style="27" customWidth="1"/>
    <col min="4856" max="4856" width="31.33203125" style="27" customWidth="1"/>
    <col min="4857" max="4857" width="12.5" style="27" customWidth="1"/>
    <col min="4858" max="4858" width="14.5" style="27" customWidth="1"/>
    <col min="4859" max="4859" width="9.33203125" style="27"/>
    <col min="4860" max="4860" width="17" style="27" customWidth="1"/>
    <col min="4861" max="4865" width="0" style="27" hidden="1" customWidth="1"/>
    <col min="4866" max="5105" width="9.33203125" style="27"/>
    <col min="5106" max="5106" width="5" style="27" customWidth="1"/>
    <col min="5107" max="5107" width="12" style="27" customWidth="1"/>
    <col min="5108" max="5108" width="9.33203125" style="27"/>
    <col min="5109" max="5109" width="11.6640625" style="27" customWidth="1"/>
    <col min="5110" max="5110" width="34.6640625" style="27" customWidth="1"/>
    <col min="5111" max="5111" width="59.5" style="27" customWidth="1"/>
    <col min="5112" max="5112" width="31.33203125" style="27" customWidth="1"/>
    <col min="5113" max="5113" width="12.5" style="27" customWidth="1"/>
    <col min="5114" max="5114" width="14.5" style="27" customWidth="1"/>
    <col min="5115" max="5115" width="9.33203125" style="27"/>
    <col min="5116" max="5116" width="17" style="27" customWidth="1"/>
    <col min="5117" max="5121" width="0" style="27" hidden="1" customWidth="1"/>
    <col min="5122" max="5361" width="9.33203125" style="27"/>
    <col min="5362" max="5362" width="5" style="27" customWidth="1"/>
    <col min="5363" max="5363" width="12" style="27" customWidth="1"/>
    <col min="5364" max="5364" width="9.33203125" style="27"/>
    <col min="5365" max="5365" width="11.6640625" style="27" customWidth="1"/>
    <col min="5366" max="5366" width="34.6640625" style="27" customWidth="1"/>
    <col min="5367" max="5367" width="59.5" style="27" customWidth="1"/>
    <col min="5368" max="5368" width="31.33203125" style="27" customWidth="1"/>
    <col min="5369" max="5369" width="12.5" style="27" customWidth="1"/>
    <col min="5370" max="5370" width="14.5" style="27" customWidth="1"/>
    <col min="5371" max="5371" width="9.33203125" style="27"/>
    <col min="5372" max="5372" width="17" style="27" customWidth="1"/>
    <col min="5373" max="5377" width="0" style="27" hidden="1" customWidth="1"/>
    <col min="5378" max="5617" width="9.33203125" style="27"/>
    <col min="5618" max="5618" width="5" style="27" customWidth="1"/>
    <col min="5619" max="5619" width="12" style="27" customWidth="1"/>
    <col min="5620" max="5620" width="9.33203125" style="27"/>
    <col min="5621" max="5621" width="11.6640625" style="27" customWidth="1"/>
    <col min="5622" max="5622" width="34.6640625" style="27" customWidth="1"/>
    <col min="5623" max="5623" width="59.5" style="27" customWidth="1"/>
    <col min="5624" max="5624" width="31.33203125" style="27" customWidth="1"/>
    <col min="5625" max="5625" width="12.5" style="27" customWidth="1"/>
    <col min="5626" max="5626" width="14.5" style="27" customWidth="1"/>
    <col min="5627" max="5627" width="9.33203125" style="27"/>
    <col min="5628" max="5628" width="17" style="27" customWidth="1"/>
    <col min="5629" max="5633" width="0" style="27" hidden="1" customWidth="1"/>
    <col min="5634" max="5873" width="9.33203125" style="27"/>
    <col min="5874" max="5874" width="5" style="27" customWidth="1"/>
    <col min="5875" max="5875" width="12" style="27" customWidth="1"/>
    <col min="5876" max="5876" width="9.33203125" style="27"/>
    <col min="5877" max="5877" width="11.6640625" style="27" customWidth="1"/>
    <col min="5878" max="5878" width="34.6640625" style="27" customWidth="1"/>
    <col min="5879" max="5879" width="59.5" style="27" customWidth="1"/>
    <col min="5880" max="5880" width="31.33203125" style="27" customWidth="1"/>
    <col min="5881" max="5881" width="12.5" style="27" customWidth="1"/>
    <col min="5882" max="5882" width="14.5" style="27" customWidth="1"/>
    <col min="5883" max="5883" width="9.33203125" style="27"/>
    <col min="5884" max="5884" width="17" style="27" customWidth="1"/>
    <col min="5885" max="5889" width="0" style="27" hidden="1" customWidth="1"/>
    <col min="5890" max="6129" width="9.33203125" style="27"/>
    <col min="6130" max="6130" width="5" style="27" customWidth="1"/>
    <col min="6131" max="6131" width="12" style="27" customWidth="1"/>
    <col min="6132" max="6132" width="9.33203125" style="27"/>
    <col min="6133" max="6133" width="11.6640625" style="27" customWidth="1"/>
    <col min="6134" max="6134" width="34.6640625" style="27" customWidth="1"/>
    <col min="6135" max="6135" width="59.5" style="27" customWidth="1"/>
    <col min="6136" max="6136" width="31.33203125" style="27" customWidth="1"/>
    <col min="6137" max="6137" width="12.5" style="27" customWidth="1"/>
    <col min="6138" max="6138" width="14.5" style="27" customWidth="1"/>
    <col min="6139" max="6139" width="9.33203125" style="27"/>
    <col min="6140" max="6140" width="17" style="27" customWidth="1"/>
    <col min="6141" max="6145" width="0" style="27" hidden="1" customWidth="1"/>
    <col min="6146" max="6385" width="9.33203125" style="27"/>
    <col min="6386" max="6386" width="5" style="27" customWidth="1"/>
    <col min="6387" max="6387" width="12" style="27" customWidth="1"/>
    <col min="6388" max="6388" width="9.33203125" style="27"/>
    <col min="6389" max="6389" width="11.6640625" style="27" customWidth="1"/>
    <col min="6390" max="6390" width="34.6640625" style="27" customWidth="1"/>
    <col min="6391" max="6391" width="59.5" style="27" customWidth="1"/>
    <col min="6392" max="6392" width="31.33203125" style="27" customWidth="1"/>
    <col min="6393" max="6393" width="12.5" style="27" customWidth="1"/>
    <col min="6394" max="6394" width="14.5" style="27" customWidth="1"/>
    <col min="6395" max="6395" width="9.33203125" style="27"/>
    <col min="6396" max="6396" width="17" style="27" customWidth="1"/>
    <col min="6397" max="6401" width="0" style="27" hidden="1" customWidth="1"/>
    <col min="6402" max="6641" width="9.33203125" style="27"/>
    <col min="6642" max="6642" width="5" style="27" customWidth="1"/>
    <col min="6643" max="6643" width="12" style="27" customWidth="1"/>
    <col min="6644" max="6644" width="9.33203125" style="27"/>
    <col min="6645" max="6645" width="11.6640625" style="27" customWidth="1"/>
    <col min="6646" max="6646" width="34.6640625" style="27" customWidth="1"/>
    <col min="6647" max="6647" width="59.5" style="27" customWidth="1"/>
    <col min="6648" max="6648" width="31.33203125" style="27" customWidth="1"/>
    <col min="6649" max="6649" width="12.5" style="27" customWidth="1"/>
    <col min="6650" max="6650" width="14.5" style="27" customWidth="1"/>
    <col min="6651" max="6651" width="9.33203125" style="27"/>
    <col min="6652" max="6652" width="17" style="27" customWidth="1"/>
    <col min="6653" max="6657" width="0" style="27" hidden="1" customWidth="1"/>
    <col min="6658" max="6897" width="9.33203125" style="27"/>
    <col min="6898" max="6898" width="5" style="27" customWidth="1"/>
    <col min="6899" max="6899" width="12" style="27" customWidth="1"/>
    <col min="6900" max="6900" width="9.33203125" style="27"/>
    <col min="6901" max="6901" width="11.6640625" style="27" customWidth="1"/>
    <col min="6902" max="6902" width="34.6640625" style="27" customWidth="1"/>
    <col min="6903" max="6903" width="59.5" style="27" customWidth="1"/>
    <col min="6904" max="6904" width="31.33203125" style="27" customWidth="1"/>
    <col min="6905" max="6905" width="12.5" style="27" customWidth="1"/>
    <col min="6906" max="6906" width="14.5" style="27" customWidth="1"/>
    <col min="6907" max="6907" width="9.33203125" style="27"/>
    <col min="6908" max="6908" width="17" style="27" customWidth="1"/>
    <col min="6909" max="6913" width="0" style="27" hidden="1" customWidth="1"/>
    <col min="6914" max="7153" width="9.33203125" style="27"/>
    <col min="7154" max="7154" width="5" style="27" customWidth="1"/>
    <col min="7155" max="7155" width="12" style="27" customWidth="1"/>
    <col min="7156" max="7156" width="9.33203125" style="27"/>
    <col min="7157" max="7157" width="11.6640625" style="27" customWidth="1"/>
    <col min="7158" max="7158" width="34.6640625" style="27" customWidth="1"/>
    <col min="7159" max="7159" width="59.5" style="27" customWidth="1"/>
    <col min="7160" max="7160" width="31.33203125" style="27" customWidth="1"/>
    <col min="7161" max="7161" width="12.5" style="27" customWidth="1"/>
    <col min="7162" max="7162" width="14.5" style="27" customWidth="1"/>
    <col min="7163" max="7163" width="9.33203125" style="27"/>
    <col min="7164" max="7164" width="17" style="27" customWidth="1"/>
    <col min="7165" max="7169" width="0" style="27" hidden="1" customWidth="1"/>
    <col min="7170" max="7409" width="9.33203125" style="27"/>
    <col min="7410" max="7410" width="5" style="27" customWidth="1"/>
    <col min="7411" max="7411" width="12" style="27" customWidth="1"/>
    <col min="7412" max="7412" width="9.33203125" style="27"/>
    <col min="7413" max="7413" width="11.6640625" style="27" customWidth="1"/>
    <col min="7414" max="7414" width="34.6640625" style="27" customWidth="1"/>
    <col min="7415" max="7415" width="59.5" style="27" customWidth="1"/>
    <col min="7416" max="7416" width="31.33203125" style="27" customWidth="1"/>
    <col min="7417" max="7417" width="12.5" style="27" customWidth="1"/>
    <col min="7418" max="7418" width="14.5" style="27" customWidth="1"/>
    <col min="7419" max="7419" width="9.33203125" style="27"/>
    <col min="7420" max="7420" width="17" style="27" customWidth="1"/>
    <col min="7421" max="7425" width="0" style="27" hidden="1" customWidth="1"/>
    <col min="7426" max="7665" width="9.33203125" style="27"/>
    <col min="7666" max="7666" width="5" style="27" customWidth="1"/>
    <col min="7667" max="7667" width="12" style="27" customWidth="1"/>
    <col min="7668" max="7668" width="9.33203125" style="27"/>
    <col min="7669" max="7669" width="11.6640625" style="27" customWidth="1"/>
    <col min="7670" max="7670" width="34.6640625" style="27" customWidth="1"/>
    <col min="7671" max="7671" width="59.5" style="27" customWidth="1"/>
    <col min="7672" max="7672" width="31.33203125" style="27" customWidth="1"/>
    <col min="7673" max="7673" width="12.5" style="27" customWidth="1"/>
    <col min="7674" max="7674" width="14.5" style="27" customWidth="1"/>
    <col min="7675" max="7675" width="9.33203125" style="27"/>
    <col min="7676" max="7676" width="17" style="27" customWidth="1"/>
    <col min="7677" max="7681" width="0" style="27" hidden="1" customWidth="1"/>
    <col min="7682" max="7921" width="9.33203125" style="27"/>
    <col min="7922" max="7922" width="5" style="27" customWidth="1"/>
    <col min="7923" max="7923" width="12" style="27" customWidth="1"/>
    <col min="7924" max="7924" width="9.33203125" style="27"/>
    <col min="7925" max="7925" width="11.6640625" style="27" customWidth="1"/>
    <col min="7926" max="7926" width="34.6640625" style="27" customWidth="1"/>
    <col min="7927" max="7927" width="59.5" style="27" customWidth="1"/>
    <col min="7928" max="7928" width="31.33203125" style="27" customWidth="1"/>
    <col min="7929" max="7929" width="12.5" style="27" customWidth="1"/>
    <col min="7930" max="7930" width="14.5" style="27" customWidth="1"/>
    <col min="7931" max="7931" width="9.33203125" style="27"/>
    <col min="7932" max="7932" width="17" style="27" customWidth="1"/>
    <col min="7933" max="7937" width="0" style="27" hidden="1" customWidth="1"/>
    <col min="7938" max="8177" width="9.33203125" style="27"/>
    <col min="8178" max="8178" width="5" style="27" customWidth="1"/>
    <col min="8179" max="8179" width="12" style="27" customWidth="1"/>
    <col min="8180" max="8180" width="9.33203125" style="27"/>
    <col min="8181" max="8181" width="11.6640625" style="27" customWidth="1"/>
    <col min="8182" max="8182" width="34.6640625" style="27" customWidth="1"/>
    <col min="8183" max="8183" width="59.5" style="27" customWidth="1"/>
    <col min="8184" max="8184" width="31.33203125" style="27" customWidth="1"/>
    <col min="8185" max="8185" width="12.5" style="27" customWidth="1"/>
    <col min="8186" max="8186" width="14.5" style="27" customWidth="1"/>
    <col min="8187" max="8187" width="9.33203125" style="27"/>
    <col min="8188" max="8188" width="17" style="27" customWidth="1"/>
    <col min="8189" max="8193" width="0" style="27" hidden="1" customWidth="1"/>
    <col min="8194" max="8433" width="9.33203125" style="27"/>
    <col min="8434" max="8434" width="5" style="27" customWidth="1"/>
    <col min="8435" max="8435" width="12" style="27" customWidth="1"/>
    <col min="8436" max="8436" width="9.33203125" style="27"/>
    <col min="8437" max="8437" width="11.6640625" style="27" customWidth="1"/>
    <col min="8438" max="8438" width="34.6640625" style="27" customWidth="1"/>
    <col min="8439" max="8439" width="59.5" style="27" customWidth="1"/>
    <col min="8440" max="8440" width="31.33203125" style="27" customWidth="1"/>
    <col min="8441" max="8441" width="12.5" style="27" customWidth="1"/>
    <col min="8442" max="8442" width="14.5" style="27" customWidth="1"/>
    <col min="8443" max="8443" width="9.33203125" style="27"/>
    <col min="8444" max="8444" width="17" style="27" customWidth="1"/>
    <col min="8445" max="8449" width="0" style="27" hidden="1" customWidth="1"/>
    <col min="8450" max="8689" width="9.33203125" style="27"/>
    <col min="8690" max="8690" width="5" style="27" customWidth="1"/>
    <col min="8691" max="8691" width="12" style="27" customWidth="1"/>
    <col min="8692" max="8692" width="9.33203125" style="27"/>
    <col min="8693" max="8693" width="11.6640625" style="27" customWidth="1"/>
    <col min="8694" max="8694" width="34.6640625" style="27" customWidth="1"/>
    <col min="8695" max="8695" width="59.5" style="27" customWidth="1"/>
    <col min="8696" max="8696" width="31.33203125" style="27" customWidth="1"/>
    <col min="8697" max="8697" width="12.5" style="27" customWidth="1"/>
    <col min="8698" max="8698" width="14.5" style="27" customWidth="1"/>
    <col min="8699" max="8699" width="9.33203125" style="27"/>
    <col min="8700" max="8700" width="17" style="27" customWidth="1"/>
    <col min="8701" max="8705" width="0" style="27" hidden="1" customWidth="1"/>
    <col min="8706" max="8945" width="9.33203125" style="27"/>
    <col min="8946" max="8946" width="5" style="27" customWidth="1"/>
    <col min="8947" max="8947" width="12" style="27" customWidth="1"/>
    <col min="8948" max="8948" width="9.33203125" style="27"/>
    <col min="8949" max="8949" width="11.6640625" style="27" customWidth="1"/>
    <col min="8950" max="8950" width="34.6640625" style="27" customWidth="1"/>
    <col min="8951" max="8951" width="59.5" style="27" customWidth="1"/>
    <col min="8952" max="8952" width="31.33203125" style="27" customWidth="1"/>
    <col min="8953" max="8953" width="12.5" style="27" customWidth="1"/>
    <col min="8954" max="8954" width="14.5" style="27" customWidth="1"/>
    <col min="8955" max="8955" width="9.33203125" style="27"/>
    <col min="8956" max="8956" width="17" style="27" customWidth="1"/>
    <col min="8957" max="8961" width="0" style="27" hidden="1" customWidth="1"/>
    <col min="8962" max="9201" width="9.33203125" style="27"/>
    <col min="9202" max="9202" width="5" style="27" customWidth="1"/>
    <col min="9203" max="9203" width="12" style="27" customWidth="1"/>
    <col min="9204" max="9204" width="9.33203125" style="27"/>
    <col min="9205" max="9205" width="11.6640625" style="27" customWidth="1"/>
    <col min="9206" max="9206" width="34.6640625" style="27" customWidth="1"/>
    <col min="9207" max="9207" width="59.5" style="27" customWidth="1"/>
    <col min="9208" max="9208" width="31.33203125" style="27" customWidth="1"/>
    <col min="9209" max="9209" width="12.5" style="27" customWidth="1"/>
    <col min="9210" max="9210" width="14.5" style="27" customWidth="1"/>
    <col min="9211" max="9211" width="9.33203125" style="27"/>
    <col min="9212" max="9212" width="17" style="27" customWidth="1"/>
    <col min="9213" max="9217" width="0" style="27" hidden="1" customWidth="1"/>
    <col min="9218" max="9457" width="9.33203125" style="27"/>
    <col min="9458" max="9458" width="5" style="27" customWidth="1"/>
    <col min="9459" max="9459" width="12" style="27" customWidth="1"/>
    <col min="9460" max="9460" width="9.33203125" style="27"/>
    <col min="9461" max="9461" width="11.6640625" style="27" customWidth="1"/>
    <col min="9462" max="9462" width="34.6640625" style="27" customWidth="1"/>
    <col min="9463" max="9463" width="59.5" style="27" customWidth="1"/>
    <col min="9464" max="9464" width="31.33203125" style="27" customWidth="1"/>
    <col min="9465" max="9465" width="12.5" style="27" customWidth="1"/>
    <col min="9466" max="9466" width="14.5" style="27" customWidth="1"/>
    <col min="9467" max="9467" width="9.33203125" style="27"/>
    <col min="9468" max="9468" width="17" style="27" customWidth="1"/>
    <col min="9469" max="9473" width="0" style="27" hidden="1" customWidth="1"/>
    <col min="9474" max="9713" width="9.33203125" style="27"/>
    <col min="9714" max="9714" width="5" style="27" customWidth="1"/>
    <col min="9715" max="9715" width="12" style="27" customWidth="1"/>
    <col min="9716" max="9716" width="9.33203125" style="27"/>
    <col min="9717" max="9717" width="11.6640625" style="27" customWidth="1"/>
    <col min="9718" max="9718" width="34.6640625" style="27" customWidth="1"/>
    <col min="9719" max="9719" width="59.5" style="27" customWidth="1"/>
    <col min="9720" max="9720" width="31.33203125" style="27" customWidth="1"/>
    <col min="9721" max="9721" width="12.5" style="27" customWidth="1"/>
    <col min="9722" max="9722" width="14.5" style="27" customWidth="1"/>
    <col min="9723" max="9723" width="9.33203125" style="27"/>
    <col min="9724" max="9724" width="17" style="27" customWidth="1"/>
    <col min="9725" max="9729" width="0" style="27" hidden="1" customWidth="1"/>
    <col min="9730" max="9969" width="9.33203125" style="27"/>
    <col min="9970" max="9970" width="5" style="27" customWidth="1"/>
    <col min="9971" max="9971" width="12" style="27" customWidth="1"/>
    <col min="9972" max="9972" width="9.33203125" style="27"/>
    <col min="9973" max="9973" width="11.6640625" style="27" customWidth="1"/>
    <col min="9974" max="9974" width="34.6640625" style="27" customWidth="1"/>
    <col min="9975" max="9975" width="59.5" style="27" customWidth="1"/>
    <col min="9976" max="9976" width="31.33203125" style="27" customWidth="1"/>
    <col min="9977" max="9977" width="12.5" style="27" customWidth="1"/>
    <col min="9978" max="9978" width="14.5" style="27" customWidth="1"/>
    <col min="9979" max="9979" width="9.33203125" style="27"/>
    <col min="9980" max="9980" width="17" style="27" customWidth="1"/>
    <col min="9981" max="9985" width="0" style="27" hidden="1" customWidth="1"/>
    <col min="9986" max="10225" width="9.33203125" style="27"/>
    <col min="10226" max="10226" width="5" style="27" customWidth="1"/>
    <col min="10227" max="10227" width="12" style="27" customWidth="1"/>
    <col min="10228" max="10228" width="9.33203125" style="27"/>
    <col min="10229" max="10229" width="11.6640625" style="27" customWidth="1"/>
    <col min="10230" max="10230" width="34.6640625" style="27" customWidth="1"/>
    <col min="10231" max="10231" width="59.5" style="27" customWidth="1"/>
    <col min="10232" max="10232" width="31.33203125" style="27" customWidth="1"/>
    <col min="10233" max="10233" width="12.5" style="27" customWidth="1"/>
    <col min="10234" max="10234" width="14.5" style="27" customWidth="1"/>
    <col min="10235" max="10235" width="9.33203125" style="27"/>
    <col min="10236" max="10236" width="17" style="27" customWidth="1"/>
    <col min="10237" max="10241" width="0" style="27" hidden="1" customWidth="1"/>
    <col min="10242" max="10481" width="9.33203125" style="27"/>
    <col min="10482" max="10482" width="5" style="27" customWidth="1"/>
    <col min="10483" max="10483" width="12" style="27" customWidth="1"/>
    <col min="10484" max="10484" width="9.33203125" style="27"/>
    <col min="10485" max="10485" width="11.6640625" style="27" customWidth="1"/>
    <col min="10486" max="10486" width="34.6640625" style="27" customWidth="1"/>
    <col min="10487" max="10487" width="59.5" style="27" customWidth="1"/>
    <col min="10488" max="10488" width="31.33203125" style="27" customWidth="1"/>
    <col min="10489" max="10489" width="12.5" style="27" customWidth="1"/>
    <col min="10490" max="10490" width="14.5" style="27" customWidth="1"/>
    <col min="10491" max="10491" width="9.33203125" style="27"/>
    <col min="10492" max="10492" width="17" style="27" customWidth="1"/>
    <col min="10493" max="10497" width="0" style="27" hidden="1" customWidth="1"/>
    <col min="10498" max="10737" width="9.33203125" style="27"/>
    <col min="10738" max="10738" width="5" style="27" customWidth="1"/>
    <col min="10739" max="10739" width="12" style="27" customWidth="1"/>
    <col min="10740" max="10740" width="9.33203125" style="27"/>
    <col min="10741" max="10741" width="11.6640625" style="27" customWidth="1"/>
    <col min="10742" max="10742" width="34.6640625" style="27" customWidth="1"/>
    <col min="10743" max="10743" width="59.5" style="27" customWidth="1"/>
    <col min="10744" max="10744" width="31.33203125" style="27" customWidth="1"/>
    <col min="10745" max="10745" width="12.5" style="27" customWidth="1"/>
    <col min="10746" max="10746" width="14.5" style="27" customWidth="1"/>
    <col min="10747" max="10747" width="9.33203125" style="27"/>
    <col min="10748" max="10748" width="17" style="27" customWidth="1"/>
    <col min="10749" max="10753" width="0" style="27" hidden="1" customWidth="1"/>
    <col min="10754" max="10993" width="9.33203125" style="27"/>
    <col min="10994" max="10994" width="5" style="27" customWidth="1"/>
    <col min="10995" max="10995" width="12" style="27" customWidth="1"/>
    <col min="10996" max="10996" width="9.33203125" style="27"/>
    <col min="10997" max="10997" width="11.6640625" style="27" customWidth="1"/>
    <col min="10998" max="10998" width="34.6640625" style="27" customWidth="1"/>
    <col min="10999" max="10999" width="59.5" style="27" customWidth="1"/>
    <col min="11000" max="11000" width="31.33203125" style="27" customWidth="1"/>
    <col min="11001" max="11001" width="12.5" style="27" customWidth="1"/>
    <col min="11002" max="11002" width="14.5" style="27" customWidth="1"/>
    <col min="11003" max="11003" width="9.33203125" style="27"/>
    <col min="11004" max="11004" width="17" style="27" customWidth="1"/>
    <col min="11005" max="11009" width="0" style="27" hidden="1" customWidth="1"/>
    <col min="11010" max="11249" width="9.33203125" style="27"/>
    <col min="11250" max="11250" width="5" style="27" customWidth="1"/>
    <col min="11251" max="11251" width="12" style="27" customWidth="1"/>
    <col min="11252" max="11252" width="9.33203125" style="27"/>
    <col min="11253" max="11253" width="11.6640625" style="27" customWidth="1"/>
    <col min="11254" max="11254" width="34.6640625" style="27" customWidth="1"/>
    <col min="11255" max="11255" width="59.5" style="27" customWidth="1"/>
    <col min="11256" max="11256" width="31.33203125" style="27" customWidth="1"/>
    <col min="11257" max="11257" width="12.5" style="27" customWidth="1"/>
    <col min="11258" max="11258" width="14.5" style="27" customWidth="1"/>
    <col min="11259" max="11259" width="9.33203125" style="27"/>
    <col min="11260" max="11260" width="17" style="27" customWidth="1"/>
    <col min="11261" max="11265" width="0" style="27" hidden="1" customWidth="1"/>
    <col min="11266" max="11505" width="9.33203125" style="27"/>
    <col min="11506" max="11506" width="5" style="27" customWidth="1"/>
    <col min="11507" max="11507" width="12" style="27" customWidth="1"/>
    <col min="11508" max="11508" width="9.33203125" style="27"/>
    <col min="11509" max="11509" width="11.6640625" style="27" customWidth="1"/>
    <col min="11510" max="11510" width="34.6640625" style="27" customWidth="1"/>
    <col min="11511" max="11511" width="59.5" style="27" customWidth="1"/>
    <col min="11512" max="11512" width="31.33203125" style="27" customWidth="1"/>
    <col min="11513" max="11513" width="12.5" style="27" customWidth="1"/>
    <col min="11514" max="11514" width="14.5" style="27" customWidth="1"/>
    <col min="11515" max="11515" width="9.33203125" style="27"/>
    <col min="11516" max="11516" width="17" style="27" customWidth="1"/>
    <col min="11517" max="11521" width="0" style="27" hidden="1" customWidth="1"/>
    <col min="11522" max="11761" width="9.33203125" style="27"/>
    <col min="11762" max="11762" width="5" style="27" customWidth="1"/>
    <col min="11763" max="11763" width="12" style="27" customWidth="1"/>
    <col min="11764" max="11764" width="9.33203125" style="27"/>
    <col min="11765" max="11765" width="11.6640625" style="27" customWidth="1"/>
    <col min="11766" max="11766" width="34.6640625" style="27" customWidth="1"/>
    <col min="11767" max="11767" width="59.5" style="27" customWidth="1"/>
    <col min="11768" max="11768" width="31.33203125" style="27" customWidth="1"/>
    <col min="11769" max="11769" width="12.5" style="27" customWidth="1"/>
    <col min="11770" max="11770" width="14.5" style="27" customWidth="1"/>
    <col min="11771" max="11771" width="9.33203125" style="27"/>
    <col min="11772" max="11772" width="17" style="27" customWidth="1"/>
    <col min="11773" max="11777" width="0" style="27" hidden="1" customWidth="1"/>
    <col min="11778" max="12017" width="9.33203125" style="27"/>
    <col min="12018" max="12018" width="5" style="27" customWidth="1"/>
    <col min="12019" max="12019" width="12" style="27" customWidth="1"/>
    <col min="12020" max="12020" width="9.33203125" style="27"/>
    <col min="12021" max="12021" width="11.6640625" style="27" customWidth="1"/>
    <col min="12022" max="12022" width="34.6640625" style="27" customWidth="1"/>
    <col min="12023" max="12023" width="59.5" style="27" customWidth="1"/>
    <col min="12024" max="12024" width="31.33203125" style="27" customWidth="1"/>
    <col min="12025" max="12025" width="12.5" style="27" customWidth="1"/>
    <col min="12026" max="12026" width="14.5" style="27" customWidth="1"/>
    <col min="12027" max="12027" width="9.33203125" style="27"/>
    <col min="12028" max="12028" width="17" style="27" customWidth="1"/>
    <col min="12029" max="12033" width="0" style="27" hidden="1" customWidth="1"/>
    <col min="12034" max="12273" width="9.33203125" style="27"/>
    <col min="12274" max="12274" width="5" style="27" customWidth="1"/>
    <col min="12275" max="12275" width="12" style="27" customWidth="1"/>
    <col min="12276" max="12276" width="9.33203125" style="27"/>
    <col min="12277" max="12277" width="11.6640625" style="27" customWidth="1"/>
    <col min="12278" max="12278" width="34.6640625" style="27" customWidth="1"/>
    <col min="12279" max="12279" width="59.5" style="27" customWidth="1"/>
    <col min="12280" max="12280" width="31.33203125" style="27" customWidth="1"/>
    <col min="12281" max="12281" width="12.5" style="27" customWidth="1"/>
    <col min="12282" max="12282" width="14.5" style="27" customWidth="1"/>
    <col min="12283" max="12283" width="9.33203125" style="27"/>
    <col min="12284" max="12284" width="17" style="27" customWidth="1"/>
    <col min="12285" max="12289" width="0" style="27" hidden="1" customWidth="1"/>
    <col min="12290" max="12529" width="9.33203125" style="27"/>
    <col min="12530" max="12530" width="5" style="27" customWidth="1"/>
    <col min="12531" max="12531" width="12" style="27" customWidth="1"/>
    <col min="12532" max="12532" width="9.33203125" style="27"/>
    <col min="12533" max="12533" width="11.6640625" style="27" customWidth="1"/>
    <col min="12534" max="12534" width="34.6640625" style="27" customWidth="1"/>
    <col min="12535" max="12535" width="59.5" style="27" customWidth="1"/>
    <col min="12536" max="12536" width="31.33203125" style="27" customWidth="1"/>
    <col min="12537" max="12537" width="12.5" style="27" customWidth="1"/>
    <col min="12538" max="12538" width="14.5" style="27" customWidth="1"/>
    <col min="12539" max="12539" width="9.33203125" style="27"/>
    <col min="12540" max="12540" width="17" style="27" customWidth="1"/>
    <col min="12541" max="12545" width="0" style="27" hidden="1" customWidth="1"/>
    <col min="12546" max="12785" width="9.33203125" style="27"/>
    <col min="12786" max="12786" width="5" style="27" customWidth="1"/>
    <col min="12787" max="12787" width="12" style="27" customWidth="1"/>
    <col min="12788" max="12788" width="9.33203125" style="27"/>
    <col min="12789" max="12789" width="11.6640625" style="27" customWidth="1"/>
    <col min="12790" max="12790" width="34.6640625" style="27" customWidth="1"/>
    <col min="12791" max="12791" width="59.5" style="27" customWidth="1"/>
    <col min="12792" max="12792" width="31.33203125" style="27" customWidth="1"/>
    <col min="12793" max="12793" width="12.5" style="27" customWidth="1"/>
    <col min="12794" max="12794" width="14.5" style="27" customWidth="1"/>
    <col min="12795" max="12795" width="9.33203125" style="27"/>
    <col min="12796" max="12796" width="17" style="27" customWidth="1"/>
    <col min="12797" max="12801" width="0" style="27" hidden="1" customWidth="1"/>
    <col min="12802" max="13041" width="9.33203125" style="27"/>
    <col min="13042" max="13042" width="5" style="27" customWidth="1"/>
    <col min="13043" max="13043" width="12" style="27" customWidth="1"/>
    <col min="13044" max="13044" width="9.33203125" style="27"/>
    <col min="13045" max="13045" width="11.6640625" style="27" customWidth="1"/>
    <col min="13046" max="13046" width="34.6640625" style="27" customWidth="1"/>
    <col min="13047" max="13047" width="59.5" style="27" customWidth="1"/>
    <col min="13048" max="13048" width="31.33203125" style="27" customWidth="1"/>
    <col min="13049" max="13049" width="12.5" style="27" customWidth="1"/>
    <col min="13050" max="13050" width="14.5" style="27" customWidth="1"/>
    <col min="13051" max="13051" width="9.33203125" style="27"/>
    <col min="13052" max="13052" width="17" style="27" customWidth="1"/>
    <col min="13053" max="13057" width="0" style="27" hidden="1" customWidth="1"/>
    <col min="13058" max="13297" width="9.33203125" style="27"/>
    <col min="13298" max="13298" width="5" style="27" customWidth="1"/>
    <col min="13299" max="13299" width="12" style="27" customWidth="1"/>
    <col min="13300" max="13300" width="9.33203125" style="27"/>
    <col min="13301" max="13301" width="11.6640625" style="27" customWidth="1"/>
    <col min="13302" max="13302" width="34.6640625" style="27" customWidth="1"/>
    <col min="13303" max="13303" width="59.5" style="27" customWidth="1"/>
    <col min="13304" max="13304" width="31.33203125" style="27" customWidth="1"/>
    <col min="13305" max="13305" width="12.5" style="27" customWidth="1"/>
    <col min="13306" max="13306" width="14.5" style="27" customWidth="1"/>
    <col min="13307" max="13307" width="9.33203125" style="27"/>
    <col min="13308" max="13308" width="17" style="27" customWidth="1"/>
    <col min="13309" max="13313" width="0" style="27" hidden="1" customWidth="1"/>
    <col min="13314" max="13553" width="9.33203125" style="27"/>
    <col min="13554" max="13554" width="5" style="27" customWidth="1"/>
    <col min="13555" max="13555" width="12" style="27" customWidth="1"/>
    <col min="13556" max="13556" width="9.33203125" style="27"/>
    <col min="13557" max="13557" width="11.6640625" style="27" customWidth="1"/>
    <col min="13558" max="13558" width="34.6640625" style="27" customWidth="1"/>
    <col min="13559" max="13559" width="59.5" style="27" customWidth="1"/>
    <col min="13560" max="13560" width="31.33203125" style="27" customWidth="1"/>
    <col min="13561" max="13561" width="12.5" style="27" customWidth="1"/>
    <col min="13562" max="13562" width="14.5" style="27" customWidth="1"/>
    <col min="13563" max="13563" width="9.33203125" style="27"/>
    <col min="13564" max="13564" width="17" style="27" customWidth="1"/>
    <col min="13565" max="13569" width="0" style="27" hidden="1" customWidth="1"/>
    <col min="13570" max="13809" width="9.33203125" style="27"/>
    <col min="13810" max="13810" width="5" style="27" customWidth="1"/>
    <col min="13811" max="13811" width="12" style="27" customWidth="1"/>
    <col min="13812" max="13812" width="9.33203125" style="27"/>
    <col min="13813" max="13813" width="11.6640625" style="27" customWidth="1"/>
    <col min="13814" max="13814" width="34.6640625" style="27" customWidth="1"/>
    <col min="13815" max="13815" width="59.5" style="27" customWidth="1"/>
    <col min="13816" max="13816" width="31.33203125" style="27" customWidth="1"/>
    <col min="13817" max="13817" width="12.5" style="27" customWidth="1"/>
    <col min="13818" max="13818" width="14.5" style="27" customWidth="1"/>
    <col min="13819" max="13819" width="9.33203125" style="27"/>
    <col min="13820" max="13820" width="17" style="27" customWidth="1"/>
    <col min="13821" max="13825" width="0" style="27" hidden="1" customWidth="1"/>
    <col min="13826" max="14065" width="9.33203125" style="27"/>
    <col min="14066" max="14066" width="5" style="27" customWidth="1"/>
    <col min="14067" max="14067" width="12" style="27" customWidth="1"/>
    <col min="14068" max="14068" width="9.33203125" style="27"/>
    <col min="14069" max="14069" width="11.6640625" style="27" customWidth="1"/>
    <col min="14070" max="14070" width="34.6640625" style="27" customWidth="1"/>
    <col min="14071" max="14071" width="59.5" style="27" customWidth="1"/>
    <col min="14072" max="14072" width="31.33203125" style="27" customWidth="1"/>
    <col min="14073" max="14073" width="12.5" style="27" customWidth="1"/>
    <col min="14074" max="14074" width="14.5" style="27" customWidth="1"/>
    <col min="14075" max="14075" width="9.33203125" style="27"/>
    <col min="14076" max="14076" width="17" style="27" customWidth="1"/>
    <col min="14077" max="14081" width="0" style="27" hidden="1" customWidth="1"/>
    <col min="14082" max="14321" width="9.33203125" style="27"/>
    <col min="14322" max="14322" width="5" style="27" customWidth="1"/>
    <col min="14323" max="14323" width="12" style="27" customWidth="1"/>
    <col min="14324" max="14324" width="9.33203125" style="27"/>
    <col min="14325" max="14325" width="11.6640625" style="27" customWidth="1"/>
    <col min="14326" max="14326" width="34.6640625" style="27" customWidth="1"/>
    <col min="14327" max="14327" width="59.5" style="27" customWidth="1"/>
    <col min="14328" max="14328" width="31.33203125" style="27" customWidth="1"/>
    <col min="14329" max="14329" width="12.5" style="27" customWidth="1"/>
    <col min="14330" max="14330" width="14.5" style="27" customWidth="1"/>
    <col min="14331" max="14331" width="9.33203125" style="27"/>
    <col min="14332" max="14332" width="17" style="27" customWidth="1"/>
    <col min="14333" max="14337" width="0" style="27" hidden="1" customWidth="1"/>
    <col min="14338" max="14577" width="9.33203125" style="27"/>
    <col min="14578" max="14578" width="5" style="27" customWidth="1"/>
    <col min="14579" max="14579" width="12" style="27" customWidth="1"/>
    <col min="14580" max="14580" width="9.33203125" style="27"/>
    <col min="14581" max="14581" width="11.6640625" style="27" customWidth="1"/>
    <col min="14582" max="14582" width="34.6640625" style="27" customWidth="1"/>
    <col min="14583" max="14583" width="59.5" style="27" customWidth="1"/>
    <col min="14584" max="14584" width="31.33203125" style="27" customWidth="1"/>
    <col min="14585" max="14585" width="12.5" style="27" customWidth="1"/>
    <col min="14586" max="14586" width="14.5" style="27" customWidth="1"/>
    <col min="14587" max="14587" width="9.33203125" style="27"/>
    <col min="14588" max="14588" width="17" style="27" customWidth="1"/>
    <col min="14589" max="14593" width="0" style="27" hidden="1" customWidth="1"/>
    <col min="14594" max="14833" width="9.33203125" style="27"/>
    <col min="14834" max="14834" width="5" style="27" customWidth="1"/>
    <col min="14835" max="14835" width="12" style="27" customWidth="1"/>
    <col min="14836" max="14836" width="9.33203125" style="27"/>
    <col min="14837" max="14837" width="11.6640625" style="27" customWidth="1"/>
    <col min="14838" max="14838" width="34.6640625" style="27" customWidth="1"/>
    <col min="14839" max="14839" width="59.5" style="27" customWidth="1"/>
    <col min="14840" max="14840" width="31.33203125" style="27" customWidth="1"/>
    <col min="14841" max="14841" width="12.5" style="27" customWidth="1"/>
    <col min="14842" max="14842" width="14.5" style="27" customWidth="1"/>
    <col min="14843" max="14843" width="9.33203125" style="27"/>
    <col min="14844" max="14844" width="17" style="27" customWidth="1"/>
    <col min="14845" max="14849" width="0" style="27" hidden="1" customWidth="1"/>
    <col min="14850" max="15089" width="9.33203125" style="27"/>
    <col min="15090" max="15090" width="5" style="27" customWidth="1"/>
    <col min="15091" max="15091" width="12" style="27" customWidth="1"/>
    <col min="15092" max="15092" width="9.33203125" style="27"/>
    <col min="15093" max="15093" width="11.6640625" style="27" customWidth="1"/>
    <col min="15094" max="15094" width="34.6640625" style="27" customWidth="1"/>
    <col min="15095" max="15095" width="59.5" style="27" customWidth="1"/>
    <col min="15096" max="15096" width="31.33203125" style="27" customWidth="1"/>
    <col min="15097" max="15097" width="12.5" style="27" customWidth="1"/>
    <col min="15098" max="15098" width="14.5" style="27" customWidth="1"/>
    <col min="15099" max="15099" width="9.33203125" style="27"/>
    <col min="15100" max="15100" width="17" style="27" customWidth="1"/>
    <col min="15101" max="15105" width="0" style="27" hidden="1" customWidth="1"/>
    <col min="15106" max="15345" width="9.33203125" style="27"/>
    <col min="15346" max="15346" width="5" style="27" customWidth="1"/>
    <col min="15347" max="15347" width="12" style="27" customWidth="1"/>
    <col min="15348" max="15348" width="9.33203125" style="27"/>
    <col min="15349" max="15349" width="11.6640625" style="27" customWidth="1"/>
    <col min="15350" max="15350" width="34.6640625" style="27" customWidth="1"/>
    <col min="15351" max="15351" width="59.5" style="27" customWidth="1"/>
    <col min="15352" max="15352" width="31.33203125" style="27" customWidth="1"/>
    <col min="15353" max="15353" width="12.5" style="27" customWidth="1"/>
    <col min="15354" max="15354" width="14.5" style="27" customWidth="1"/>
    <col min="15355" max="15355" width="9.33203125" style="27"/>
    <col min="15356" max="15356" width="17" style="27" customWidth="1"/>
    <col min="15357" max="15361" width="0" style="27" hidden="1" customWidth="1"/>
    <col min="15362" max="15601" width="9.33203125" style="27"/>
    <col min="15602" max="15602" width="5" style="27" customWidth="1"/>
    <col min="15603" max="15603" width="12" style="27" customWidth="1"/>
    <col min="15604" max="15604" width="9.33203125" style="27"/>
    <col min="15605" max="15605" width="11.6640625" style="27" customWidth="1"/>
    <col min="15606" max="15606" width="34.6640625" style="27" customWidth="1"/>
    <col min="15607" max="15607" width="59.5" style="27" customWidth="1"/>
    <col min="15608" max="15608" width="31.33203125" style="27" customWidth="1"/>
    <col min="15609" max="15609" width="12.5" style="27" customWidth="1"/>
    <col min="15610" max="15610" width="14.5" style="27" customWidth="1"/>
    <col min="15611" max="15611" width="9.33203125" style="27"/>
    <col min="15612" max="15612" width="17" style="27" customWidth="1"/>
    <col min="15613" max="15617" width="0" style="27" hidden="1" customWidth="1"/>
    <col min="15618" max="15857" width="9.33203125" style="27"/>
    <col min="15858" max="15858" width="5" style="27" customWidth="1"/>
    <col min="15859" max="15859" width="12" style="27" customWidth="1"/>
    <col min="15860" max="15860" width="9.33203125" style="27"/>
    <col min="15861" max="15861" width="11.6640625" style="27" customWidth="1"/>
    <col min="15862" max="15862" width="34.6640625" style="27" customWidth="1"/>
    <col min="15863" max="15863" width="59.5" style="27" customWidth="1"/>
    <col min="15864" max="15864" width="31.33203125" style="27" customWidth="1"/>
    <col min="15865" max="15865" width="12.5" style="27" customWidth="1"/>
    <col min="15866" max="15866" width="14.5" style="27" customWidth="1"/>
    <col min="15867" max="15867" width="9.33203125" style="27"/>
    <col min="15868" max="15868" width="17" style="27" customWidth="1"/>
    <col min="15869" max="15873" width="0" style="27" hidden="1" customWidth="1"/>
    <col min="15874" max="16113" width="9.33203125" style="27"/>
    <col min="16114" max="16114" width="5" style="27" customWidth="1"/>
    <col min="16115" max="16115" width="12" style="27" customWidth="1"/>
    <col min="16116" max="16116" width="9.33203125" style="27"/>
    <col min="16117" max="16117" width="11.6640625" style="27" customWidth="1"/>
    <col min="16118" max="16118" width="34.6640625" style="27" customWidth="1"/>
    <col min="16119" max="16119" width="59.5" style="27" customWidth="1"/>
    <col min="16120" max="16120" width="31.33203125" style="27" customWidth="1"/>
    <col min="16121" max="16121" width="12.5" style="27" customWidth="1"/>
    <col min="16122" max="16122" width="14.5" style="27" customWidth="1"/>
    <col min="16123" max="16123" width="9.33203125" style="27"/>
    <col min="16124" max="16124" width="17" style="27" customWidth="1"/>
    <col min="16125" max="16129" width="0" style="27" hidden="1" customWidth="1"/>
    <col min="16130" max="16384" width="9.33203125" style="27"/>
  </cols>
  <sheetData>
    <row r="1" spans="1:9" ht="15.75">
      <c r="A1" s="267"/>
      <c r="B1" s="267"/>
      <c r="C1" s="267"/>
      <c r="D1" s="267"/>
      <c r="E1" s="267"/>
      <c r="F1" s="27"/>
      <c r="G1" s="267" t="s">
        <v>93</v>
      </c>
      <c r="H1" s="267"/>
      <c r="I1" s="267"/>
    </row>
    <row r="2" spans="1:9" ht="15.75" customHeight="1">
      <c r="A2" s="269"/>
      <c r="B2" s="269"/>
      <c r="C2" s="269"/>
      <c r="D2" s="269"/>
      <c r="E2" s="269"/>
      <c r="F2" s="27"/>
      <c r="G2" s="269" t="s">
        <v>181</v>
      </c>
      <c r="H2" s="269"/>
      <c r="I2" s="269"/>
    </row>
    <row r="3" spans="1:9" ht="15.75" customHeight="1">
      <c r="A3" s="269"/>
      <c r="B3" s="269"/>
      <c r="C3" s="269"/>
      <c r="D3" s="269"/>
      <c r="E3" s="269"/>
      <c r="F3" s="27"/>
      <c r="G3" s="269"/>
      <c r="H3" s="269"/>
      <c r="I3" s="269"/>
    </row>
    <row r="4" spans="1:9" ht="23.25" customHeight="1">
      <c r="A4" s="268"/>
      <c r="B4" s="268"/>
      <c r="C4" s="268"/>
      <c r="D4" s="268"/>
      <c r="E4" s="268"/>
      <c r="F4" s="27"/>
      <c r="G4" s="268" t="s">
        <v>132</v>
      </c>
      <c r="H4" s="268"/>
      <c r="I4" s="268"/>
    </row>
    <row r="5" spans="1:9" ht="21" customHeight="1">
      <c r="A5" s="268"/>
      <c r="B5" s="268"/>
      <c r="C5" s="268"/>
      <c r="D5" s="268"/>
      <c r="E5" s="268"/>
      <c r="F5" s="27"/>
      <c r="G5" s="268" t="s">
        <v>167</v>
      </c>
      <c r="H5" s="268"/>
      <c r="I5" s="268"/>
    </row>
    <row r="6" spans="1:9" ht="33.75" customHeight="1"/>
    <row r="7" spans="1:9" ht="37.5" customHeight="1">
      <c r="A7" s="275" t="s">
        <v>477</v>
      </c>
      <c r="B7" s="275"/>
      <c r="C7" s="275"/>
      <c r="D7" s="275"/>
      <c r="E7" s="275"/>
      <c r="F7" s="275"/>
      <c r="G7" s="275"/>
      <c r="H7" s="275"/>
      <c r="I7" s="275"/>
    </row>
    <row r="8" spans="1:9" ht="15.75">
      <c r="A8" s="267" t="s">
        <v>134</v>
      </c>
      <c r="B8" s="267"/>
      <c r="C8" s="267"/>
      <c r="D8" s="267"/>
      <c r="E8" s="267"/>
      <c r="F8" s="267"/>
      <c r="G8" s="267"/>
      <c r="H8" s="267"/>
      <c r="I8" s="267"/>
    </row>
    <row r="9" spans="1:9" ht="48.75" customHeight="1">
      <c r="A9" s="271" t="s">
        <v>192</v>
      </c>
      <c r="B9" s="271"/>
      <c r="C9" s="271"/>
      <c r="D9" s="271"/>
      <c r="E9" s="271"/>
      <c r="F9" s="271"/>
      <c r="G9" s="271"/>
      <c r="H9" s="271"/>
      <c r="I9" s="271"/>
    </row>
    <row r="10" spans="1:9" ht="12.75" customHeight="1">
      <c r="A10" s="276" t="s">
        <v>7</v>
      </c>
      <c r="B10" s="276" t="s">
        <v>170</v>
      </c>
      <c r="C10" s="276"/>
      <c r="D10" s="276" t="s">
        <v>8</v>
      </c>
      <c r="E10" s="276" t="s">
        <v>9</v>
      </c>
      <c r="F10" s="276" t="s">
        <v>10</v>
      </c>
      <c r="G10" s="276" t="s">
        <v>135</v>
      </c>
      <c r="H10" s="276" t="s">
        <v>11</v>
      </c>
      <c r="I10" s="276" t="s">
        <v>12</v>
      </c>
    </row>
    <row r="11" spans="1:9">
      <c r="A11" s="276"/>
      <c r="B11" s="29" t="s">
        <v>13</v>
      </c>
      <c r="C11" s="29" t="s">
        <v>14</v>
      </c>
      <c r="D11" s="276"/>
      <c r="E11" s="276"/>
      <c r="F11" s="276"/>
      <c r="G11" s="276"/>
      <c r="H11" s="276"/>
      <c r="I11" s="276"/>
    </row>
    <row r="12" spans="1:9" ht="17.25" customHeight="1">
      <c r="A12" s="276"/>
      <c r="B12" s="29" t="s">
        <v>15</v>
      </c>
      <c r="C12" s="29" t="s">
        <v>15</v>
      </c>
      <c r="D12" s="276"/>
      <c r="E12" s="276"/>
      <c r="F12" s="276"/>
      <c r="G12" s="276"/>
      <c r="H12" s="276"/>
      <c r="I12" s="276"/>
    </row>
    <row r="13" spans="1:9" ht="14.25" customHeight="1">
      <c r="A13" s="30">
        <v>1</v>
      </c>
      <c r="B13" s="30">
        <v>2</v>
      </c>
      <c r="C13" s="30">
        <v>3</v>
      </c>
      <c r="D13" s="30">
        <v>4</v>
      </c>
      <c r="E13" s="30">
        <v>5</v>
      </c>
      <c r="F13" s="30">
        <v>6</v>
      </c>
      <c r="G13" s="30">
        <v>7</v>
      </c>
      <c r="H13" s="30">
        <v>8</v>
      </c>
      <c r="I13" s="30">
        <v>9</v>
      </c>
    </row>
    <row r="14" spans="1:9" ht="14.25">
      <c r="A14" s="270" t="s">
        <v>204</v>
      </c>
      <c r="B14" s="270"/>
      <c r="C14" s="270"/>
      <c r="D14" s="270"/>
      <c r="E14" s="270"/>
      <c r="F14" s="270"/>
      <c r="G14" s="270"/>
      <c r="H14" s="270"/>
      <c r="I14" s="270"/>
    </row>
    <row r="15" spans="1:9" ht="30">
      <c r="A15" s="260">
        <v>1</v>
      </c>
      <c r="B15" s="260" t="s">
        <v>115</v>
      </c>
      <c r="C15" s="272" t="s">
        <v>194</v>
      </c>
      <c r="D15" s="260">
        <v>250</v>
      </c>
      <c r="E15" s="263" t="s">
        <v>171</v>
      </c>
      <c r="F15" s="131" t="s">
        <v>176</v>
      </c>
      <c r="G15" s="25" t="s">
        <v>478</v>
      </c>
      <c r="H15" s="26" t="s">
        <v>114</v>
      </c>
      <c r="I15" s="128">
        <v>881.86</v>
      </c>
    </row>
    <row r="16" spans="1:9" ht="15">
      <c r="A16" s="261"/>
      <c r="B16" s="261"/>
      <c r="C16" s="272"/>
      <c r="D16" s="261"/>
      <c r="E16" s="264"/>
      <c r="F16" s="25" t="s">
        <v>133</v>
      </c>
      <c r="G16" s="25" t="s">
        <v>479</v>
      </c>
      <c r="H16" s="26" t="s">
        <v>23</v>
      </c>
      <c r="I16" s="128">
        <v>0.52900000000000003</v>
      </c>
    </row>
    <row r="17" spans="1:9" ht="33.75" customHeight="1">
      <c r="A17" s="261"/>
      <c r="B17" s="261"/>
      <c r="C17" s="272"/>
      <c r="D17" s="261"/>
      <c r="E17" s="264"/>
      <c r="F17" s="31" t="s">
        <v>175</v>
      </c>
      <c r="G17" s="32" t="s">
        <v>478</v>
      </c>
      <c r="H17" s="31" t="s">
        <v>65</v>
      </c>
      <c r="I17" s="129">
        <v>881.86</v>
      </c>
    </row>
    <row r="18" spans="1:9" ht="30">
      <c r="A18" s="262"/>
      <c r="B18" s="262"/>
      <c r="C18" s="272"/>
      <c r="D18" s="262"/>
      <c r="E18" s="265"/>
      <c r="F18" s="132" t="s">
        <v>177</v>
      </c>
      <c r="G18" s="25" t="s">
        <v>216</v>
      </c>
      <c r="H18" s="26" t="s">
        <v>114</v>
      </c>
      <c r="I18" s="131">
        <v>125</v>
      </c>
    </row>
    <row r="19" spans="1:9" ht="18">
      <c r="A19" s="260">
        <v>2</v>
      </c>
      <c r="B19" s="260" t="s">
        <v>194</v>
      </c>
      <c r="C19" s="272" t="s">
        <v>195</v>
      </c>
      <c r="D19" s="260">
        <v>67</v>
      </c>
      <c r="E19" s="263" t="s">
        <v>235</v>
      </c>
      <c r="F19" s="26" t="s">
        <v>191</v>
      </c>
      <c r="G19" s="25" t="s">
        <v>480</v>
      </c>
      <c r="H19" s="26" t="s">
        <v>114</v>
      </c>
      <c r="I19" s="128">
        <v>234.5</v>
      </c>
    </row>
    <row r="20" spans="1:9" ht="15">
      <c r="A20" s="261"/>
      <c r="B20" s="261"/>
      <c r="C20" s="272"/>
      <c r="D20" s="261"/>
      <c r="E20" s="264"/>
      <c r="F20" s="25" t="s">
        <v>133</v>
      </c>
      <c r="G20" s="25" t="s">
        <v>481</v>
      </c>
      <c r="H20" s="26" t="s">
        <v>23</v>
      </c>
      <c r="I20" s="128">
        <v>0.14099999999999999</v>
      </c>
    </row>
    <row r="21" spans="1:9" ht="28.5">
      <c r="A21" s="261"/>
      <c r="B21" s="261"/>
      <c r="C21" s="272"/>
      <c r="D21" s="261"/>
      <c r="E21" s="264"/>
      <c r="F21" s="31" t="s">
        <v>175</v>
      </c>
      <c r="G21" s="32" t="s">
        <v>480</v>
      </c>
      <c r="H21" s="31" t="s">
        <v>65</v>
      </c>
      <c r="I21" s="129">
        <v>234.5</v>
      </c>
    </row>
    <row r="22" spans="1:9" ht="30">
      <c r="A22" s="262"/>
      <c r="B22" s="262"/>
      <c r="C22" s="272"/>
      <c r="D22" s="262"/>
      <c r="E22" s="265"/>
      <c r="F22" s="132" t="s">
        <v>177</v>
      </c>
      <c r="G22" s="25" t="s">
        <v>482</v>
      </c>
      <c r="H22" s="26" t="s">
        <v>114</v>
      </c>
      <c r="I22" s="131">
        <v>33.5</v>
      </c>
    </row>
    <row r="23" spans="1:9" ht="14.25">
      <c r="A23" s="277" t="s">
        <v>205</v>
      </c>
      <c r="B23" s="278"/>
      <c r="C23" s="278"/>
      <c r="D23" s="278"/>
      <c r="E23" s="278"/>
      <c r="F23" s="278"/>
      <c r="G23" s="278"/>
      <c r="H23" s="278"/>
      <c r="I23" s="279"/>
    </row>
    <row r="24" spans="1:9" ht="30" customHeight="1">
      <c r="A24" s="260">
        <v>3</v>
      </c>
      <c r="B24" s="272" t="s">
        <v>115</v>
      </c>
      <c r="C24" s="272" t="s">
        <v>196</v>
      </c>
      <c r="D24" s="260">
        <v>232</v>
      </c>
      <c r="E24" s="263" t="s">
        <v>171</v>
      </c>
      <c r="F24" s="131" t="s">
        <v>176</v>
      </c>
      <c r="G24" s="25" t="s">
        <v>483</v>
      </c>
      <c r="H24" s="26" t="s">
        <v>114</v>
      </c>
      <c r="I24" s="128">
        <v>818.86</v>
      </c>
    </row>
    <row r="25" spans="1:9" ht="15">
      <c r="A25" s="261"/>
      <c r="B25" s="272"/>
      <c r="C25" s="272"/>
      <c r="D25" s="261"/>
      <c r="E25" s="264"/>
      <c r="F25" s="25" t="s">
        <v>133</v>
      </c>
      <c r="G25" s="25" t="s">
        <v>484</v>
      </c>
      <c r="H25" s="26" t="s">
        <v>23</v>
      </c>
      <c r="I25" s="128">
        <v>0.49099999999999999</v>
      </c>
    </row>
    <row r="26" spans="1:9" ht="28.5">
      <c r="A26" s="261"/>
      <c r="B26" s="272"/>
      <c r="C26" s="272"/>
      <c r="D26" s="261"/>
      <c r="E26" s="264"/>
      <c r="F26" s="31" t="s">
        <v>175</v>
      </c>
      <c r="G26" s="32" t="s">
        <v>483</v>
      </c>
      <c r="H26" s="31" t="s">
        <v>65</v>
      </c>
      <c r="I26" s="129">
        <v>818.86</v>
      </c>
    </row>
    <row r="27" spans="1:9" ht="30">
      <c r="A27" s="262"/>
      <c r="B27" s="272"/>
      <c r="C27" s="272"/>
      <c r="D27" s="262"/>
      <c r="E27" s="265"/>
      <c r="F27" s="132" t="s">
        <v>177</v>
      </c>
      <c r="G27" s="25" t="s">
        <v>485</v>
      </c>
      <c r="H27" s="26" t="s">
        <v>114</v>
      </c>
      <c r="I27" s="131">
        <v>116</v>
      </c>
    </row>
    <row r="28" spans="1:9" ht="14.25">
      <c r="A28" s="270" t="s">
        <v>206</v>
      </c>
      <c r="B28" s="270"/>
      <c r="C28" s="270"/>
      <c r="D28" s="270"/>
      <c r="E28" s="270"/>
      <c r="F28" s="270"/>
      <c r="G28" s="270"/>
      <c r="H28" s="270"/>
      <c r="I28" s="270"/>
    </row>
    <row r="29" spans="1:9" ht="30" customHeight="1">
      <c r="A29" s="260">
        <v>4</v>
      </c>
      <c r="B29" s="272" t="s">
        <v>115</v>
      </c>
      <c r="C29" s="272" t="s">
        <v>197</v>
      </c>
      <c r="D29" s="272">
        <v>134</v>
      </c>
      <c r="E29" s="263" t="s">
        <v>171</v>
      </c>
      <c r="F29" s="131" t="s">
        <v>176</v>
      </c>
      <c r="G29" s="25" t="s">
        <v>486</v>
      </c>
      <c r="H29" s="26" t="s">
        <v>114</v>
      </c>
      <c r="I29" s="128">
        <v>475.86</v>
      </c>
    </row>
    <row r="30" spans="1:9" ht="15">
      <c r="A30" s="261"/>
      <c r="B30" s="272"/>
      <c r="C30" s="272"/>
      <c r="D30" s="272"/>
      <c r="E30" s="264"/>
      <c r="F30" s="25" t="s">
        <v>133</v>
      </c>
      <c r="G30" s="25" t="s">
        <v>487</v>
      </c>
      <c r="H30" s="26" t="s">
        <v>23</v>
      </c>
      <c r="I30" s="128">
        <v>0.28599999999999998</v>
      </c>
    </row>
    <row r="31" spans="1:9" ht="28.5">
      <c r="A31" s="261"/>
      <c r="B31" s="272"/>
      <c r="C31" s="272"/>
      <c r="D31" s="272"/>
      <c r="E31" s="264"/>
      <c r="F31" s="31" t="s">
        <v>175</v>
      </c>
      <c r="G31" s="32" t="s">
        <v>486</v>
      </c>
      <c r="H31" s="31" t="s">
        <v>65</v>
      </c>
      <c r="I31" s="129">
        <v>475.86</v>
      </c>
    </row>
    <row r="32" spans="1:9" ht="30">
      <c r="A32" s="262"/>
      <c r="B32" s="272"/>
      <c r="C32" s="272"/>
      <c r="D32" s="272"/>
      <c r="E32" s="265"/>
      <c r="F32" s="132" t="s">
        <v>177</v>
      </c>
      <c r="G32" s="25" t="s">
        <v>488</v>
      </c>
      <c r="H32" s="26" t="s">
        <v>114</v>
      </c>
      <c r="I32" s="131">
        <v>67</v>
      </c>
    </row>
    <row r="33" spans="1:9" ht="14.25">
      <c r="A33" s="270" t="s">
        <v>207</v>
      </c>
      <c r="B33" s="270"/>
      <c r="C33" s="270"/>
      <c r="D33" s="270"/>
      <c r="E33" s="270"/>
      <c r="F33" s="270"/>
      <c r="G33" s="270"/>
      <c r="H33" s="270"/>
      <c r="I33" s="270"/>
    </row>
    <row r="34" spans="1:9" ht="30" customHeight="1">
      <c r="A34" s="260">
        <v>5</v>
      </c>
      <c r="B34" s="272" t="s">
        <v>115</v>
      </c>
      <c r="C34" s="272" t="s">
        <v>198</v>
      </c>
      <c r="D34" s="272">
        <v>245</v>
      </c>
      <c r="E34" s="263" t="s">
        <v>171</v>
      </c>
      <c r="F34" s="131" t="s">
        <v>176</v>
      </c>
      <c r="G34" s="25" t="s">
        <v>489</v>
      </c>
      <c r="H34" s="26" t="s">
        <v>114</v>
      </c>
      <c r="I34" s="128">
        <v>864.36</v>
      </c>
    </row>
    <row r="35" spans="1:9" ht="15">
      <c r="A35" s="261"/>
      <c r="B35" s="272"/>
      <c r="C35" s="272"/>
      <c r="D35" s="272"/>
      <c r="E35" s="264"/>
      <c r="F35" s="25" t="s">
        <v>133</v>
      </c>
      <c r="G35" s="25" t="s">
        <v>490</v>
      </c>
      <c r="H35" s="26" t="s">
        <v>23</v>
      </c>
      <c r="I35" s="128">
        <v>0.51900000000000002</v>
      </c>
    </row>
    <row r="36" spans="1:9" ht="28.5">
      <c r="A36" s="261"/>
      <c r="B36" s="272"/>
      <c r="C36" s="272"/>
      <c r="D36" s="272"/>
      <c r="E36" s="264"/>
      <c r="F36" s="31" t="s">
        <v>175</v>
      </c>
      <c r="G36" s="32" t="s">
        <v>489</v>
      </c>
      <c r="H36" s="31" t="s">
        <v>65</v>
      </c>
      <c r="I36" s="129">
        <v>864.36</v>
      </c>
    </row>
    <row r="37" spans="1:9" ht="30">
      <c r="A37" s="262"/>
      <c r="B37" s="272"/>
      <c r="C37" s="272"/>
      <c r="D37" s="272"/>
      <c r="E37" s="265"/>
      <c r="F37" s="132" t="s">
        <v>177</v>
      </c>
      <c r="G37" s="25" t="s">
        <v>491</v>
      </c>
      <c r="H37" s="26" t="s">
        <v>114</v>
      </c>
      <c r="I37" s="131">
        <v>122.5</v>
      </c>
    </row>
    <row r="38" spans="1:9" ht="14.25">
      <c r="A38" s="270" t="s">
        <v>208</v>
      </c>
      <c r="B38" s="270"/>
      <c r="C38" s="270"/>
      <c r="D38" s="270"/>
      <c r="E38" s="270"/>
      <c r="F38" s="270"/>
      <c r="G38" s="270"/>
      <c r="H38" s="270"/>
      <c r="I38" s="270"/>
    </row>
    <row r="39" spans="1:9" ht="30" customHeight="1">
      <c r="A39" s="260">
        <v>6</v>
      </c>
      <c r="B39" s="260" t="s">
        <v>219</v>
      </c>
      <c r="C39" s="260" t="s">
        <v>218</v>
      </c>
      <c r="D39" s="260" t="s">
        <v>217</v>
      </c>
      <c r="E39" s="263" t="s">
        <v>171</v>
      </c>
      <c r="F39" s="131" t="s">
        <v>176</v>
      </c>
      <c r="G39" s="25" t="s">
        <v>238</v>
      </c>
      <c r="H39" s="26" t="s">
        <v>114</v>
      </c>
      <c r="I39" s="128">
        <v>1083.5900000000001</v>
      </c>
    </row>
    <row r="40" spans="1:9" ht="15">
      <c r="A40" s="261"/>
      <c r="B40" s="261"/>
      <c r="C40" s="261"/>
      <c r="D40" s="261"/>
      <c r="E40" s="264"/>
      <c r="F40" s="25" t="s">
        <v>133</v>
      </c>
      <c r="G40" s="25" t="s">
        <v>492</v>
      </c>
      <c r="H40" s="26" t="s">
        <v>23</v>
      </c>
      <c r="I40" s="128">
        <v>0.65</v>
      </c>
    </row>
    <row r="41" spans="1:9" ht="37.5" customHeight="1">
      <c r="A41" s="261"/>
      <c r="B41" s="261"/>
      <c r="C41" s="261"/>
      <c r="D41" s="261"/>
      <c r="E41" s="264"/>
      <c r="F41" s="31" t="s">
        <v>175</v>
      </c>
      <c r="G41" s="32" t="s">
        <v>238</v>
      </c>
      <c r="H41" s="31" t="s">
        <v>65</v>
      </c>
      <c r="I41" s="129">
        <v>1083.5900000000001</v>
      </c>
    </row>
    <row r="42" spans="1:9" ht="30">
      <c r="A42" s="262"/>
      <c r="B42" s="262"/>
      <c r="C42" s="262"/>
      <c r="D42" s="262"/>
      <c r="E42" s="265"/>
      <c r="F42" s="132" t="s">
        <v>177</v>
      </c>
      <c r="G42" s="25" t="s">
        <v>220</v>
      </c>
      <c r="H42" s="26" t="s">
        <v>114</v>
      </c>
      <c r="I42" s="131">
        <v>161</v>
      </c>
    </row>
    <row r="43" spans="1:9" ht="15">
      <c r="A43" s="260">
        <v>7</v>
      </c>
      <c r="B43" s="260" t="s">
        <v>241</v>
      </c>
      <c r="C43" s="260"/>
      <c r="D43" s="260"/>
      <c r="E43" s="263" t="s">
        <v>221</v>
      </c>
      <c r="F43" s="266" t="s">
        <v>222</v>
      </c>
      <c r="G43" s="25" t="s">
        <v>493</v>
      </c>
      <c r="H43" s="26" t="s">
        <v>223</v>
      </c>
      <c r="I43" s="131">
        <v>3</v>
      </c>
    </row>
    <row r="44" spans="1:9" ht="15">
      <c r="A44" s="261"/>
      <c r="B44" s="261"/>
      <c r="C44" s="261"/>
      <c r="D44" s="261"/>
      <c r="E44" s="264"/>
      <c r="F44" s="266"/>
      <c r="G44" s="25" t="s">
        <v>494</v>
      </c>
      <c r="H44" s="26" t="s">
        <v>76</v>
      </c>
      <c r="I44" s="131">
        <v>4.8000000000000001E-2</v>
      </c>
    </row>
    <row r="45" spans="1:9" ht="15">
      <c r="A45" s="261"/>
      <c r="B45" s="261"/>
      <c r="C45" s="261"/>
      <c r="D45" s="261"/>
      <c r="E45" s="264"/>
      <c r="F45" s="137" t="s">
        <v>224</v>
      </c>
      <c r="G45" s="138" t="s">
        <v>495</v>
      </c>
      <c r="H45" s="137" t="s">
        <v>223</v>
      </c>
      <c r="I45" s="139">
        <v>1</v>
      </c>
    </row>
    <row r="46" spans="1:9" ht="15">
      <c r="A46" s="261"/>
      <c r="B46" s="261"/>
      <c r="C46" s="261"/>
      <c r="D46" s="261"/>
      <c r="E46" s="264"/>
      <c r="F46" s="137" t="s">
        <v>239</v>
      </c>
      <c r="G46" s="138" t="s">
        <v>495</v>
      </c>
      <c r="H46" s="137" t="s">
        <v>223</v>
      </c>
      <c r="I46" s="139">
        <v>1</v>
      </c>
    </row>
    <row r="47" spans="1:9" ht="15">
      <c r="A47" s="262"/>
      <c r="B47" s="262"/>
      <c r="C47" s="262"/>
      <c r="D47" s="262"/>
      <c r="E47" s="265"/>
      <c r="F47" s="140" t="s">
        <v>225</v>
      </c>
      <c r="G47" s="138" t="s">
        <v>495</v>
      </c>
      <c r="H47" s="137" t="s">
        <v>223</v>
      </c>
      <c r="I47" s="139">
        <v>1</v>
      </c>
    </row>
    <row r="48" spans="1:9" ht="15">
      <c r="A48" s="145">
        <v>8</v>
      </c>
      <c r="B48" s="145" t="s">
        <v>195</v>
      </c>
      <c r="C48" s="145"/>
      <c r="D48" s="145"/>
      <c r="E48" s="146"/>
      <c r="F48" s="206" t="s">
        <v>475</v>
      </c>
      <c r="G48" s="25" t="s">
        <v>496</v>
      </c>
      <c r="H48" s="205" t="s">
        <v>16</v>
      </c>
      <c r="I48" s="131">
        <v>3</v>
      </c>
    </row>
    <row r="49" spans="1:9" ht="14.25">
      <c r="A49" s="270" t="s">
        <v>209</v>
      </c>
      <c r="B49" s="270"/>
      <c r="C49" s="270"/>
      <c r="D49" s="270"/>
      <c r="E49" s="270"/>
      <c r="F49" s="270"/>
      <c r="G49" s="270"/>
      <c r="H49" s="270"/>
      <c r="I49" s="270"/>
    </row>
    <row r="50" spans="1:9" ht="30" customHeight="1">
      <c r="A50" s="260">
        <v>9</v>
      </c>
      <c r="B50" s="272" t="s">
        <v>115</v>
      </c>
      <c r="C50" s="272" t="s">
        <v>199</v>
      </c>
      <c r="D50" s="272">
        <v>479</v>
      </c>
      <c r="E50" s="263" t="s">
        <v>171</v>
      </c>
      <c r="F50" s="131" t="s">
        <v>176</v>
      </c>
      <c r="G50" s="25" t="s">
        <v>497</v>
      </c>
      <c r="H50" s="26" t="s">
        <v>114</v>
      </c>
      <c r="I50" s="128">
        <v>1697.08</v>
      </c>
    </row>
    <row r="51" spans="1:9" ht="15">
      <c r="A51" s="261"/>
      <c r="B51" s="272"/>
      <c r="C51" s="272"/>
      <c r="D51" s="272"/>
      <c r="E51" s="264"/>
      <c r="F51" s="25" t="s">
        <v>133</v>
      </c>
      <c r="G51" s="25" t="s">
        <v>498</v>
      </c>
      <c r="H51" s="26" t="s">
        <v>23</v>
      </c>
      <c r="I51" s="128">
        <v>1.018</v>
      </c>
    </row>
    <row r="52" spans="1:9" ht="28.5">
      <c r="A52" s="261"/>
      <c r="B52" s="272"/>
      <c r="C52" s="272"/>
      <c r="D52" s="272"/>
      <c r="E52" s="264"/>
      <c r="F52" s="31" t="s">
        <v>175</v>
      </c>
      <c r="G52" s="32" t="s">
        <v>497</v>
      </c>
      <c r="H52" s="31" t="s">
        <v>65</v>
      </c>
      <c r="I52" s="129">
        <v>1697.08</v>
      </c>
    </row>
    <row r="53" spans="1:9" ht="30">
      <c r="A53" s="262"/>
      <c r="B53" s="272"/>
      <c r="C53" s="272"/>
      <c r="D53" s="272"/>
      <c r="E53" s="265"/>
      <c r="F53" s="132" t="s">
        <v>177</v>
      </c>
      <c r="G53" s="25" t="s">
        <v>499</v>
      </c>
      <c r="H53" s="26" t="s">
        <v>114</v>
      </c>
      <c r="I53" s="131">
        <v>239.5</v>
      </c>
    </row>
    <row r="54" spans="1:9" ht="14.25">
      <c r="A54" s="270" t="s">
        <v>210</v>
      </c>
      <c r="B54" s="270"/>
      <c r="C54" s="270"/>
      <c r="D54" s="270"/>
      <c r="E54" s="270"/>
      <c r="F54" s="270"/>
      <c r="G54" s="270"/>
      <c r="H54" s="270"/>
      <c r="I54" s="270"/>
    </row>
    <row r="55" spans="1:9" ht="30" customHeight="1">
      <c r="A55" s="260">
        <v>10</v>
      </c>
      <c r="B55" s="272" t="s">
        <v>115</v>
      </c>
      <c r="C55" s="272" t="s">
        <v>200</v>
      </c>
      <c r="D55" s="272">
        <v>185</v>
      </c>
      <c r="E55" s="263" t="s">
        <v>171</v>
      </c>
      <c r="F55" s="131" t="s">
        <v>176</v>
      </c>
      <c r="G55" s="25" t="s">
        <v>500</v>
      </c>
      <c r="H55" s="26" t="s">
        <v>114</v>
      </c>
      <c r="I55" s="128">
        <v>665.09</v>
      </c>
    </row>
    <row r="56" spans="1:9" ht="15">
      <c r="A56" s="261"/>
      <c r="B56" s="272"/>
      <c r="C56" s="272"/>
      <c r="D56" s="272"/>
      <c r="E56" s="264"/>
      <c r="F56" s="25" t="s">
        <v>133</v>
      </c>
      <c r="G56" s="25" t="s">
        <v>501</v>
      </c>
      <c r="H56" s="26" t="s">
        <v>23</v>
      </c>
      <c r="I56" s="128">
        <v>0.39900000000000002</v>
      </c>
    </row>
    <row r="57" spans="1:9" ht="28.5">
      <c r="A57" s="261"/>
      <c r="B57" s="272"/>
      <c r="C57" s="272"/>
      <c r="D57" s="272"/>
      <c r="E57" s="264"/>
      <c r="F57" s="31" t="s">
        <v>175</v>
      </c>
      <c r="G57" s="32" t="s">
        <v>500</v>
      </c>
      <c r="H57" s="31" t="s">
        <v>65</v>
      </c>
      <c r="I57" s="129">
        <v>665.09</v>
      </c>
    </row>
    <row r="58" spans="1:9" ht="30">
      <c r="A58" s="262"/>
      <c r="B58" s="272"/>
      <c r="C58" s="272"/>
      <c r="D58" s="272"/>
      <c r="E58" s="265"/>
      <c r="F58" s="132" t="s">
        <v>177</v>
      </c>
      <c r="G58" s="25" t="s">
        <v>502</v>
      </c>
      <c r="H58" s="26" t="s">
        <v>114</v>
      </c>
      <c r="I58" s="131">
        <v>92.5</v>
      </c>
    </row>
    <row r="59" spans="1:9" ht="15">
      <c r="A59" s="260">
        <v>11</v>
      </c>
      <c r="B59" s="260" t="s">
        <v>240</v>
      </c>
      <c r="C59" s="260"/>
      <c r="D59" s="260"/>
      <c r="E59" s="263" t="s">
        <v>221</v>
      </c>
      <c r="F59" s="266" t="s">
        <v>222</v>
      </c>
      <c r="G59" s="25" t="s">
        <v>493</v>
      </c>
      <c r="H59" s="26" t="s">
        <v>223</v>
      </c>
      <c r="I59" s="131">
        <v>3</v>
      </c>
    </row>
    <row r="60" spans="1:9" ht="15">
      <c r="A60" s="261"/>
      <c r="B60" s="261"/>
      <c r="C60" s="261"/>
      <c r="D60" s="261"/>
      <c r="E60" s="264"/>
      <c r="F60" s="266"/>
      <c r="G60" s="25" t="s">
        <v>494</v>
      </c>
      <c r="H60" s="26" t="s">
        <v>76</v>
      </c>
      <c r="I60" s="131">
        <v>4.8000000000000001E-2</v>
      </c>
    </row>
    <row r="61" spans="1:9" ht="15">
      <c r="A61" s="261"/>
      <c r="B61" s="261"/>
      <c r="C61" s="261"/>
      <c r="D61" s="261"/>
      <c r="E61" s="264"/>
      <c r="F61" s="137" t="s">
        <v>224</v>
      </c>
      <c r="G61" s="138" t="s">
        <v>495</v>
      </c>
      <c r="H61" s="137" t="s">
        <v>223</v>
      </c>
      <c r="I61" s="139">
        <v>1</v>
      </c>
    </row>
    <row r="62" spans="1:9" ht="15">
      <c r="A62" s="261"/>
      <c r="B62" s="261"/>
      <c r="C62" s="261"/>
      <c r="D62" s="261"/>
      <c r="E62" s="264"/>
      <c r="F62" s="137" t="s">
        <v>239</v>
      </c>
      <c r="G62" s="138" t="s">
        <v>495</v>
      </c>
      <c r="H62" s="137" t="s">
        <v>223</v>
      </c>
      <c r="I62" s="139">
        <v>1</v>
      </c>
    </row>
    <row r="63" spans="1:9" ht="15">
      <c r="A63" s="262"/>
      <c r="B63" s="262"/>
      <c r="C63" s="262"/>
      <c r="D63" s="262"/>
      <c r="E63" s="265"/>
      <c r="F63" s="140" t="s">
        <v>225</v>
      </c>
      <c r="G63" s="138" t="s">
        <v>495</v>
      </c>
      <c r="H63" s="137" t="s">
        <v>223</v>
      </c>
      <c r="I63" s="139">
        <v>1</v>
      </c>
    </row>
    <row r="64" spans="1:9" ht="15">
      <c r="A64" s="145">
        <v>12</v>
      </c>
      <c r="B64" s="145" t="s">
        <v>476</v>
      </c>
      <c r="C64" s="145"/>
      <c r="D64" s="145"/>
      <c r="E64" s="146"/>
      <c r="F64" s="206" t="s">
        <v>475</v>
      </c>
      <c r="G64" s="25" t="s">
        <v>503</v>
      </c>
      <c r="H64" s="205" t="s">
        <v>16</v>
      </c>
      <c r="I64" s="131">
        <v>3.5</v>
      </c>
    </row>
    <row r="65" spans="1:9" ht="14.25">
      <c r="A65" s="270" t="s">
        <v>211</v>
      </c>
      <c r="B65" s="270"/>
      <c r="C65" s="270"/>
      <c r="D65" s="270"/>
      <c r="E65" s="270"/>
      <c r="F65" s="270"/>
      <c r="G65" s="270"/>
      <c r="H65" s="270"/>
      <c r="I65" s="270"/>
    </row>
    <row r="66" spans="1:9" ht="30" customHeight="1">
      <c r="A66" s="260">
        <v>13</v>
      </c>
      <c r="B66" s="272" t="s">
        <v>115</v>
      </c>
      <c r="C66" s="272" t="s">
        <v>201</v>
      </c>
      <c r="D66" s="272">
        <v>576</v>
      </c>
      <c r="E66" s="263" t="s">
        <v>171</v>
      </c>
      <c r="F66" s="131" t="s">
        <v>176</v>
      </c>
      <c r="G66" s="25" t="s">
        <v>504</v>
      </c>
      <c r="H66" s="26" t="s">
        <v>114</v>
      </c>
      <c r="I66" s="128">
        <v>2022.86</v>
      </c>
    </row>
    <row r="67" spans="1:9" ht="15">
      <c r="A67" s="261"/>
      <c r="B67" s="272"/>
      <c r="C67" s="272"/>
      <c r="D67" s="272"/>
      <c r="E67" s="264"/>
      <c r="F67" s="25" t="s">
        <v>133</v>
      </c>
      <c r="G67" s="25" t="s">
        <v>505</v>
      </c>
      <c r="H67" s="26" t="s">
        <v>23</v>
      </c>
      <c r="I67" s="128">
        <v>1.214</v>
      </c>
    </row>
    <row r="68" spans="1:9" ht="28.5">
      <c r="A68" s="261"/>
      <c r="B68" s="272"/>
      <c r="C68" s="272"/>
      <c r="D68" s="272"/>
      <c r="E68" s="264"/>
      <c r="F68" s="31" t="s">
        <v>175</v>
      </c>
      <c r="G68" s="32" t="s">
        <v>504</v>
      </c>
      <c r="H68" s="31" t="s">
        <v>65</v>
      </c>
      <c r="I68" s="129">
        <v>2022.86</v>
      </c>
    </row>
    <row r="69" spans="1:9" ht="15" customHeight="1">
      <c r="A69" s="262"/>
      <c r="B69" s="272"/>
      <c r="C69" s="272"/>
      <c r="D69" s="272"/>
      <c r="E69" s="265"/>
      <c r="F69" s="132" t="s">
        <v>177</v>
      </c>
      <c r="G69" s="25" t="s">
        <v>506</v>
      </c>
      <c r="H69" s="26" t="s">
        <v>114</v>
      </c>
      <c r="I69" s="131">
        <v>288</v>
      </c>
    </row>
    <row r="70" spans="1:9" ht="14.25">
      <c r="A70" s="270" t="s">
        <v>212</v>
      </c>
      <c r="B70" s="270"/>
      <c r="C70" s="270"/>
      <c r="D70" s="270"/>
      <c r="E70" s="270"/>
      <c r="F70" s="270"/>
      <c r="G70" s="270"/>
      <c r="H70" s="270"/>
      <c r="I70" s="270"/>
    </row>
    <row r="71" spans="1:9" ht="30" customHeight="1">
      <c r="A71" s="260">
        <v>14</v>
      </c>
      <c r="B71" s="272" t="s">
        <v>115</v>
      </c>
      <c r="C71" s="272" t="s">
        <v>202</v>
      </c>
      <c r="D71" s="272">
        <v>168</v>
      </c>
      <c r="E71" s="263" t="s">
        <v>171</v>
      </c>
      <c r="F71" s="131" t="s">
        <v>176</v>
      </c>
      <c r="G71" s="25" t="s">
        <v>507</v>
      </c>
      <c r="H71" s="26" t="s">
        <v>114</v>
      </c>
      <c r="I71" s="128">
        <v>594.86</v>
      </c>
    </row>
    <row r="72" spans="1:9" ht="15">
      <c r="A72" s="261"/>
      <c r="B72" s="272"/>
      <c r="C72" s="272"/>
      <c r="D72" s="272"/>
      <c r="E72" s="264"/>
      <c r="F72" s="25" t="s">
        <v>133</v>
      </c>
      <c r="G72" s="25" t="s">
        <v>508</v>
      </c>
      <c r="H72" s="26" t="s">
        <v>23</v>
      </c>
      <c r="I72" s="128">
        <v>0.35699999999999998</v>
      </c>
    </row>
    <row r="73" spans="1:9" ht="28.5">
      <c r="A73" s="261"/>
      <c r="B73" s="272"/>
      <c r="C73" s="272"/>
      <c r="D73" s="272"/>
      <c r="E73" s="264"/>
      <c r="F73" s="31" t="s">
        <v>175</v>
      </c>
      <c r="G73" s="32" t="s">
        <v>507</v>
      </c>
      <c r="H73" s="31" t="s">
        <v>65</v>
      </c>
      <c r="I73" s="129">
        <v>594.86</v>
      </c>
    </row>
    <row r="74" spans="1:9" ht="30">
      <c r="A74" s="262"/>
      <c r="B74" s="272"/>
      <c r="C74" s="272"/>
      <c r="D74" s="272"/>
      <c r="E74" s="265"/>
      <c r="F74" s="132" t="s">
        <v>177</v>
      </c>
      <c r="G74" s="25" t="s">
        <v>509</v>
      </c>
      <c r="H74" s="26" t="s">
        <v>114</v>
      </c>
      <c r="I74" s="131">
        <v>84</v>
      </c>
    </row>
    <row r="75" spans="1:9" ht="14.25">
      <c r="A75" s="270" t="s">
        <v>213</v>
      </c>
      <c r="B75" s="270"/>
      <c r="C75" s="270"/>
      <c r="D75" s="270"/>
      <c r="E75" s="270"/>
      <c r="F75" s="270"/>
      <c r="G75" s="270"/>
      <c r="H75" s="270"/>
      <c r="I75" s="270"/>
    </row>
    <row r="76" spans="1:9" ht="30" customHeight="1">
      <c r="A76" s="260">
        <v>15</v>
      </c>
      <c r="B76" s="272" t="s">
        <v>115</v>
      </c>
      <c r="C76" s="272" t="s">
        <v>203</v>
      </c>
      <c r="D76" s="272">
        <v>124</v>
      </c>
      <c r="E76" s="263" t="s">
        <v>171</v>
      </c>
      <c r="F76" s="131" t="s">
        <v>176</v>
      </c>
      <c r="G76" s="25" t="s">
        <v>510</v>
      </c>
      <c r="H76" s="26" t="s">
        <v>114</v>
      </c>
      <c r="I76" s="128">
        <v>440.86</v>
      </c>
    </row>
    <row r="77" spans="1:9" ht="15">
      <c r="A77" s="261"/>
      <c r="B77" s="272"/>
      <c r="C77" s="272"/>
      <c r="D77" s="272"/>
      <c r="E77" s="264"/>
      <c r="F77" s="25" t="s">
        <v>133</v>
      </c>
      <c r="G77" s="25" t="s">
        <v>511</v>
      </c>
      <c r="H77" s="26" t="s">
        <v>23</v>
      </c>
      <c r="I77" s="128">
        <v>0.26500000000000001</v>
      </c>
    </row>
    <row r="78" spans="1:9" ht="28.5">
      <c r="A78" s="261"/>
      <c r="B78" s="272"/>
      <c r="C78" s="272"/>
      <c r="D78" s="272"/>
      <c r="E78" s="264"/>
      <c r="F78" s="31" t="s">
        <v>175</v>
      </c>
      <c r="G78" s="32" t="s">
        <v>510</v>
      </c>
      <c r="H78" s="31" t="s">
        <v>65</v>
      </c>
      <c r="I78" s="129">
        <v>440.86</v>
      </c>
    </row>
    <row r="79" spans="1:9" ht="30">
      <c r="A79" s="262"/>
      <c r="B79" s="272"/>
      <c r="C79" s="272"/>
      <c r="D79" s="272"/>
      <c r="E79" s="265"/>
      <c r="F79" s="132" t="s">
        <v>177</v>
      </c>
      <c r="G79" s="25" t="s">
        <v>512</v>
      </c>
      <c r="H79" s="26" t="s">
        <v>114</v>
      </c>
      <c r="I79" s="131">
        <v>62</v>
      </c>
    </row>
    <row r="80" spans="1:9" s="14" customFormat="1" ht="14.25">
      <c r="A80" s="270" t="s">
        <v>214</v>
      </c>
      <c r="B80" s="270"/>
      <c r="C80" s="270"/>
      <c r="D80" s="270"/>
      <c r="E80" s="270"/>
      <c r="F80" s="270"/>
      <c r="G80" s="270"/>
      <c r="H80" s="270"/>
      <c r="I80" s="270"/>
    </row>
    <row r="81" spans="1:9" ht="30" customHeight="1">
      <c r="A81" s="260">
        <v>16</v>
      </c>
      <c r="B81" s="272" t="s">
        <v>115</v>
      </c>
      <c r="C81" s="272" t="s">
        <v>215</v>
      </c>
      <c r="D81" s="272">
        <v>360</v>
      </c>
      <c r="E81" s="263" t="s">
        <v>171</v>
      </c>
      <c r="F81" s="131" t="s">
        <v>176</v>
      </c>
      <c r="G81" s="25" t="s">
        <v>513</v>
      </c>
      <c r="H81" s="26" t="s">
        <v>114</v>
      </c>
      <c r="I81" s="128">
        <v>1281.46</v>
      </c>
    </row>
    <row r="82" spans="1:9" ht="15">
      <c r="A82" s="261"/>
      <c r="B82" s="272"/>
      <c r="C82" s="272"/>
      <c r="D82" s="272"/>
      <c r="E82" s="264"/>
      <c r="F82" s="25" t="s">
        <v>133</v>
      </c>
      <c r="G82" s="25" t="s">
        <v>514</v>
      </c>
      <c r="H82" s="26" t="s">
        <v>23</v>
      </c>
      <c r="I82" s="128">
        <v>0.76900000000000002</v>
      </c>
    </row>
    <row r="83" spans="1:9" ht="28.5">
      <c r="A83" s="261"/>
      <c r="B83" s="272"/>
      <c r="C83" s="272"/>
      <c r="D83" s="272"/>
      <c r="E83" s="264"/>
      <c r="F83" s="31" t="s">
        <v>175</v>
      </c>
      <c r="G83" s="32" t="s">
        <v>513</v>
      </c>
      <c r="H83" s="31" t="s">
        <v>65</v>
      </c>
      <c r="I83" s="129">
        <v>1281.46</v>
      </c>
    </row>
    <row r="84" spans="1:9" ht="30">
      <c r="A84" s="262"/>
      <c r="B84" s="272"/>
      <c r="C84" s="272"/>
      <c r="D84" s="272"/>
      <c r="E84" s="265"/>
      <c r="F84" s="132" t="s">
        <v>177</v>
      </c>
      <c r="G84" s="25" t="s">
        <v>515</v>
      </c>
      <c r="H84" s="26" t="s">
        <v>114</v>
      </c>
      <c r="I84" s="131">
        <v>180</v>
      </c>
    </row>
    <row r="85" spans="1:9" ht="15">
      <c r="A85" s="260">
        <v>17</v>
      </c>
      <c r="B85" s="260" t="s">
        <v>240</v>
      </c>
      <c r="C85" s="260"/>
      <c r="D85" s="260"/>
      <c r="E85" s="263" t="s">
        <v>221</v>
      </c>
      <c r="F85" s="266" t="s">
        <v>222</v>
      </c>
      <c r="G85" s="25" t="s">
        <v>493</v>
      </c>
      <c r="H85" s="26" t="s">
        <v>223</v>
      </c>
      <c r="I85" s="131">
        <v>3</v>
      </c>
    </row>
    <row r="86" spans="1:9" ht="15">
      <c r="A86" s="261"/>
      <c r="B86" s="261"/>
      <c r="C86" s="261"/>
      <c r="D86" s="261"/>
      <c r="E86" s="264"/>
      <c r="F86" s="266"/>
      <c r="G86" s="25" t="s">
        <v>494</v>
      </c>
      <c r="H86" s="26" t="s">
        <v>76</v>
      </c>
      <c r="I86" s="131">
        <v>4.8000000000000001E-2</v>
      </c>
    </row>
    <row r="87" spans="1:9" ht="15">
      <c r="A87" s="261"/>
      <c r="B87" s="261"/>
      <c r="C87" s="261"/>
      <c r="D87" s="261"/>
      <c r="E87" s="264"/>
      <c r="F87" s="137" t="s">
        <v>224</v>
      </c>
      <c r="G87" s="138" t="s">
        <v>495</v>
      </c>
      <c r="H87" s="137" t="s">
        <v>223</v>
      </c>
      <c r="I87" s="139">
        <v>1</v>
      </c>
    </row>
    <row r="88" spans="1:9" ht="15">
      <c r="A88" s="261"/>
      <c r="B88" s="261"/>
      <c r="C88" s="261"/>
      <c r="D88" s="261"/>
      <c r="E88" s="264"/>
      <c r="F88" s="137" t="s">
        <v>239</v>
      </c>
      <c r="G88" s="138" t="s">
        <v>495</v>
      </c>
      <c r="H88" s="137" t="s">
        <v>223</v>
      </c>
      <c r="I88" s="139">
        <v>1</v>
      </c>
    </row>
    <row r="89" spans="1:9" ht="15">
      <c r="A89" s="262"/>
      <c r="B89" s="262"/>
      <c r="C89" s="262"/>
      <c r="D89" s="262"/>
      <c r="E89" s="265"/>
      <c r="F89" s="140" t="s">
        <v>225</v>
      </c>
      <c r="G89" s="138" t="s">
        <v>495</v>
      </c>
      <c r="H89" s="137" t="s">
        <v>223</v>
      </c>
      <c r="I89" s="139">
        <v>1</v>
      </c>
    </row>
    <row r="90" spans="1:9" ht="15">
      <c r="A90" s="145">
        <v>18</v>
      </c>
      <c r="B90" s="145" t="s">
        <v>476</v>
      </c>
      <c r="C90" s="145"/>
      <c r="D90" s="145"/>
      <c r="E90" s="146"/>
      <c r="F90" s="206" t="s">
        <v>475</v>
      </c>
      <c r="G90" s="25" t="s">
        <v>503</v>
      </c>
      <c r="H90" s="205" t="s">
        <v>16</v>
      </c>
      <c r="I90" s="131">
        <v>3.5</v>
      </c>
    </row>
    <row r="91" spans="1:9" s="14" customFormat="1" ht="14.25">
      <c r="A91" s="270" t="s">
        <v>236</v>
      </c>
      <c r="B91" s="270"/>
      <c r="C91" s="270"/>
      <c r="D91" s="270"/>
      <c r="E91" s="270"/>
      <c r="F91" s="270"/>
      <c r="G91" s="270"/>
      <c r="H91" s="270"/>
      <c r="I91" s="270"/>
    </row>
    <row r="92" spans="1:9" ht="30" customHeight="1">
      <c r="A92" s="272">
        <v>19</v>
      </c>
      <c r="B92" s="272" t="s">
        <v>115</v>
      </c>
      <c r="C92" s="272" t="s">
        <v>198</v>
      </c>
      <c r="D92" s="272">
        <v>245</v>
      </c>
      <c r="E92" s="263" t="s">
        <v>171</v>
      </c>
      <c r="F92" s="131" t="s">
        <v>176</v>
      </c>
      <c r="G92" s="25" t="s">
        <v>516</v>
      </c>
      <c r="H92" s="26" t="s">
        <v>114</v>
      </c>
      <c r="I92" s="128">
        <v>745.72</v>
      </c>
    </row>
    <row r="93" spans="1:9" ht="15">
      <c r="A93" s="272"/>
      <c r="B93" s="272"/>
      <c r="C93" s="272"/>
      <c r="D93" s="272"/>
      <c r="E93" s="264"/>
      <c r="F93" s="25" t="s">
        <v>133</v>
      </c>
      <c r="G93" s="25" t="s">
        <v>517</v>
      </c>
      <c r="H93" s="26" t="s">
        <v>23</v>
      </c>
      <c r="I93" s="128">
        <v>0.44700000000000001</v>
      </c>
    </row>
    <row r="94" spans="1:9" ht="28.5">
      <c r="A94" s="272"/>
      <c r="B94" s="272"/>
      <c r="C94" s="272"/>
      <c r="D94" s="272"/>
      <c r="E94" s="264"/>
      <c r="F94" s="31" t="s">
        <v>175</v>
      </c>
      <c r="G94" s="32" t="s">
        <v>516</v>
      </c>
      <c r="H94" s="31" t="s">
        <v>65</v>
      </c>
      <c r="I94" s="129">
        <v>745.72</v>
      </c>
    </row>
    <row r="95" spans="1:9" ht="30">
      <c r="A95" s="272"/>
      <c r="B95" s="272"/>
      <c r="C95" s="272"/>
      <c r="D95" s="272"/>
      <c r="E95" s="265"/>
      <c r="F95" s="132" t="s">
        <v>177</v>
      </c>
      <c r="G95" s="25" t="s">
        <v>491</v>
      </c>
      <c r="H95" s="26" t="s">
        <v>114</v>
      </c>
      <c r="I95" s="131">
        <v>122.5</v>
      </c>
    </row>
    <row r="96" spans="1:9" ht="15">
      <c r="A96" s="260">
        <v>20</v>
      </c>
      <c r="B96" s="260" t="s">
        <v>240</v>
      </c>
      <c r="C96" s="260"/>
      <c r="D96" s="260"/>
      <c r="E96" s="263" t="s">
        <v>221</v>
      </c>
      <c r="F96" s="266" t="s">
        <v>222</v>
      </c>
      <c r="G96" s="25" t="s">
        <v>493</v>
      </c>
      <c r="H96" s="26" t="s">
        <v>223</v>
      </c>
      <c r="I96" s="131">
        <v>3</v>
      </c>
    </row>
    <row r="97" spans="1:9" ht="15">
      <c r="A97" s="261"/>
      <c r="B97" s="261"/>
      <c r="C97" s="261"/>
      <c r="D97" s="261"/>
      <c r="E97" s="264"/>
      <c r="F97" s="266"/>
      <c r="G97" s="25" t="s">
        <v>494</v>
      </c>
      <c r="H97" s="26" t="s">
        <v>76</v>
      </c>
      <c r="I97" s="131">
        <v>4.8000000000000001E-2</v>
      </c>
    </row>
    <row r="98" spans="1:9" ht="15">
      <c r="A98" s="261"/>
      <c r="B98" s="261"/>
      <c r="C98" s="261"/>
      <c r="D98" s="261"/>
      <c r="E98" s="264"/>
      <c r="F98" s="137" t="s">
        <v>224</v>
      </c>
      <c r="G98" s="138" t="s">
        <v>495</v>
      </c>
      <c r="H98" s="137" t="s">
        <v>223</v>
      </c>
      <c r="I98" s="139">
        <v>1</v>
      </c>
    </row>
    <row r="99" spans="1:9" ht="15">
      <c r="A99" s="261"/>
      <c r="B99" s="261"/>
      <c r="C99" s="261"/>
      <c r="D99" s="261"/>
      <c r="E99" s="264"/>
      <c r="F99" s="137" t="s">
        <v>239</v>
      </c>
      <c r="G99" s="138" t="s">
        <v>495</v>
      </c>
      <c r="H99" s="137" t="s">
        <v>223</v>
      </c>
      <c r="I99" s="139">
        <v>1</v>
      </c>
    </row>
    <row r="100" spans="1:9" ht="15">
      <c r="A100" s="262"/>
      <c r="B100" s="262"/>
      <c r="C100" s="262"/>
      <c r="D100" s="262"/>
      <c r="E100" s="265"/>
      <c r="F100" s="140" t="s">
        <v>225</v>
      </c>
      <c r="G100" s="138" t="s">
        <v>495</v>
      </c>
      <c r="H100" s="137" t="s">
        <v>223</v>
      </c>
      <c r="I100" s="139">
        <v>1</v>
      </c>
    </row>
    <row r="101" spans="1:9" ht="15">
      <c r="A101" s="145">
        <v>21</v>
      </c>
      <c r="B101" s="145" t="s">
        <v>476</v>
      </c>
      <c r="C101" s="145"/>
      <c r="D101" s="145"/>
      <c r="E101" s="146"/>
      <c r="F101" s="206" t="s">
        <v>475</v>
      </c>
      <c r="G101" s="25" t="s">
        <v>496</v>
      </c>
      <c r="H101" s="205" t="s">
        <v>16</v>
      </c>
      <c r="I101" s="131">
        <v>3</v>
      </c>
    </row>
    <row r="102" spans="1:9" s="14" customFormat="1" ht="14.25">
      <c r="A102" s="270" t="s">
        <v>237</v>
      </c>
      <c r="B102" s="270"/>
      <c r="C102" s="270"/>
      <c r="D102" s="270"/>
      <c r="E102" s="270"/>
      <c r="F102" s="270"/>
      <c r="G102" s="270"/>
      <c r="H102" s="270"/>
      <c r="I102" s="270"/>
    </row>
    <row r="103" spans="1:9" ht="30" customHeight="1">
      <c r="A103" s="272">
        <v>22</v>
      </c>
      <c r="B103" s="272" t="s">
        <v>115</v>
      </c>
      <c r="C103" s="272" t="s">
        <v>246</v>
      </c>
      <c r="D103" s="272">
        <v>284</v>
      </c>
      <c r="E103" s="263" t="s">
        <v>171</v>
      </c>
      <c r="F103" s="131" t="s">
        <v>176</v>
      </c>
      <c r="G103" s="25" t="s">
        <v>518</v>
      </c>
      <c r="H103" s="26" t="s">
        <v>114</v>
      </c>
      <c r="I103" s="128">
        <v>858.86</v>
      </c>
    </row>
    <row r="104" spans="1:9" ht="15">
      <c r="A104" s="272"/>
      <c r="B104" s="272"/>
      <c r="C104" s="272"/>
      <c r="D104" s="272"/>
      <c r="E104" s="264"/>
      <c r="F104" s="25" t="s">
        <v>133</v>
      </c>
      <c r="G104" s="25" t="s">
        <v>519</v>
      </c>
      <c r="H104" s="26" t="s">
        <v>23</v>
      </c>
      <c r="I104" s="128">
        <v>0.51500000000000001</v>
      </c>
    </row>
    <row r="105" spans="1:9" ht="28.5">
      <c r="A105" s="272"/>
      <c r="B105" s="272"/>
      <c r="C105" s="272"/>
      <c r="D105" s="272"/>
      <c r="E105" s="264"/>
      <c r="F105" s="31" t="s">
        <v>175</v>
      </c>
      <c r="G105" s="32" t="s">
        <v>518</v>
      </c>
      <c r="H105" s="31" t="s">
        <v>65</v>
      </c>
      <c r="I105" s="129">
        <v>858.86</v>
      </c>
    </row>
    <row r="106" spans="1:9" ht="30">
      <c r="A106" s="272"/>
      <c r="B106" s="272"/>
      <c r="C106" s="272"/>
      <c r="D106" s="272"/>
      <c r="E106" s="265"/>
      <c r="F106" s="132" t="s">
        <v>177</v>
      </c>
      <c r="G106" s="25" t="s">
        <v>520</v>
      </c>
      <c r="H106" s="26" t="s">
        <v>114</v>
      </c>
      <c r="I106" s="131">
        <v>142</v>
      </c>
    </row>
    <row r="107" spans="1:9" s="33" customFormat="1" ht="15.75" customHeight="1">
      <c r="A107" s="274" t="s">
        <v>143</v>
      </c>
      <c r="B107" s="274"/>
      <c r="C107" s="274"/>
      <c r="D107" s="274"/>
      <c r="E107" s="274"/>
      <c r="F107" s="274"/>
      <c r="G107" s="73"/>
      <c r="H107" s="73"/>
      <c r="I107" s="73"/>
    </row>
    <row r="108" spans="1:9" s="33" customFormat="1" ht="15.75">
      <c r="A108" s="133" t="s">
        <v>94</v>
      </c>
      <c r="B108" s="274" t="s">
        <v>144</v>
      </c>
      <c r="C108" s="274"/>
      <c r="D108" s="274"/>
      <c r="E108" s="274"/>
      <c r="F108" s="133" t="s">
        <v>145</v>
      </c>
      <c r="G108" s="73"/>
      <c r="H108" s="73"/>
      <c r="I108" s="73"/>
    </row>
    <row r="109" spans="1:9" s="33" customFormat="1" ht="15.75">
      <c r="A109" s="110">
        <v>1</v>
      </c>
      <c r="B109" s="273" t="s">
        <v>184</v>
      </c>
      <c r="C109" s="273"/>
      <c r="D109" s="273"/>
      <c r="E109" s="273"/>
      <c r="F109" s="134">
        <v>37</v>
      </c>
      <c r="G109" s="24"/>
      <c r="H109" s="24"/>
      <c r="I109" s="24"/>
    </row>
    <row r="110" spans="1:9" s="33" customFormat="1" ht="15.75">
      <c r="A110" s="110">
        <v>2</v>
      </c>
      <c r="B110" s="273" t="s">
        <v>185</v>
      </c>
      <c r="C110" s="273"/>
      <c r="D110" s="273"/>
      <c r="E110" s="273"/>
      <c r="F110" s="134">
        <v>14</v>
      </c>
      <c r="G110" s="24"/>
      <c r="H110" s="24"/>
      <c r="I110" s="24"/>
    </row>
    <row r="111" spans="1:9" s="33" customFormat="1" ht="4.5" customHeight="1">
      <c r="A111" s="63"/>
      <c r="C111" s="64"/>
      <c r="D111" s="63"/>
      <c r="E111" s="65"/>
      <c r="F111" s="34"/>
      <c r="G111" s="34"/>
      <c r="H111" s="35"/>
      <c r="I111" s="36"/>
    </row>
    <row r="112" spans="1:9" s="33" customFormat="1" ht="16.5" customHeight="1">
      <c r="A112" s="109"/>
      <c r="C112" s="64"/>
      <c r="D112" s="63"/>
      <c r="E112" s="65"/>
      <c r="F112" s="34"/>
      <c r="G112" s="34"/>
      <c r="H112" s="35"/>
      <c r="I112" s="36"/>
    </row>
    <row r="113" spans="1:9" s="33" customFormat="1" ht="18.75" customHeight="1">
      <c r="A113" s="37" t="s">
        <v>178</v>
      </c>
      <c r="B113" s="64"/>
      <c r="C113" s="64"/>
      <c r="D113" s="63"/>
      <c r="E113" s="65"/>
      <c r="F113" s="34"/>
      <c r="G113" s="34"/>
      <c r="H113" s="35"/>
      <c r="I113" s="56" t="s">
        <v>119</v>
      </c>
    </row>
    <row r="114" spans="1:9" s="37" customFormat="1" ht="18.75" customHeight="1">
      <c r="A114" s="52"/>
      <c r="B114" s="52"/>
      <c r="C114" s="52"/>
      <c r="D114" s="52"/>
      <c r="E114" s="52"/>
      <c r="F114" s="38"/>
      <c r="G114" s="52"/>
      <c r="H114" s="52"/>
      <c r="I114" s="52"/>
    </row>
    <row r="115" spans="1:9" s="37" customFormat="1" ht="18.75" customHeight="1">
      <c r="A115" s="37" t="s">
        <v>179</v>
      </c>
      <c r="I115" s="56" t="s">
        <v>119</v>
      </c>
    </row>
    <row r="116" spans="1:9" s="37" customFormat="1" ht="18.75" customHeight="1">
      <c r="A116" s="52"/>
      <c r="B116" s="52"/>
      <c r="C116" s="52"/>
      <c r="D116" s="52"/>
      <c r="E116" s="52"/>
      <c r="F116" s="38"/>
      <c r="G116" s="52"/>
      <c r="H116" s="52"/>
      <c r="I116" s="52"/>
    </row>
    <row r="117" spans="1:9" s="37" customFormat="1" ht="18.75" customHeight="1">
      <c r="A117" s="37" t="s">
        <v>193</v>
      </c>
      <c r="I117" s="56" t="s">
        <v>119</v>
      </c>
    </row>
    <row r="118" spans="1:9" s="37" customFormat="1" ht="18.75" customHeight="1">
      <c r="I118" s="56"/>
    </row>
    <row r="119" spans="1:9" s="37" customFormat="1" ht="18.75" customHeight="1">
      <c r="A119" s="37" t="s">
        <v>174</v>
      </c>
      <c r="I119" s="56" t="s">
        <v>119</v>
      </c>
    </row>
    <row r="120" spans="1:9" s="37" customFormat="1" ht="18.75" customHeight="1">
      <c r="A120" s="52"/>
      <c r="B120" s="52"/>
      <c r="C120" s="52"/>
      <c r="D120" s="52"/>
      <c r="E120" s="52"/>
      <c r="F120" s="38"/>
      <c r="G120" s="52"/>
      <c r="H120" s="52"/>
      <c r="I120" s="52"/>
    </row>
    <row r="121" spans="1:9" s="37" customFormat="1" ht="18.75" customHeight="1">
      <c r="A121" s="37" t="s">
        <v>180</v>
      </c>
      <c r="I121" s="56" t="s">
        <v>119</v>
      </c>
    </row>
    <row r="122" spans="1:9">
      <c r="I122" s="39">
        <v>27211.932000000001</v>
      </c>
    </row>
    <row r="123" spans="1:9">
      <c r="I123" s="40"/>
    </row>
  </sheetData>
  <autoFilter ref="A13:I113"/>
  <mergeCells count="130">
    <mergeCell ref="A19:A22"/>
    <mergeCell ref="B19:B22"/>
    <mergeCell ref="C19:C22"/>
    <mergeCell ref="D19:D22"/>
    <mergeCell ref="E19:E22"/>
    <mergeCell ref="A28:I28"/>
    <mergeCell ref="A103:A106"/>
    <mergeCell ref="B103:B106"/>
    <mergeCell ref="C103:C106"/>
    <mergeCell ref="D103:D106"/>
    <mergeCell ref="E103:E106"/>
    <mergeCell ref="A23:I23"/>
    <mergeCell ref="A29:A32"/>
    <mergeCell ref="B29:B32"/>
    <mergeCell ref="C29:C32"/>
    <mergeCell ref="D29:D32"/>
    <mergeCell ref="E29:E32"/>
    <mergeCell ref="A76:A79"/>
    <mergeCell ref="B76:B79"/>
    <mergeCell ref="C76:C79"/>
    <mergeCell ref="D76:D79"/>
    <mergeCell ref="E76:E79"/>
    <mergeCell ref="A102:I102"/>
    <mergeCell ref="A71:A74"/>
    <mergeCell ref="B71:B74"/>
    <mergeCell ref="C71:C74"/>
    <mergeCell ref="D71:D74"/>
    <mergeCell ref="E71:E74"/>
    <mergeCell ref="A75:I75"/>
    <mergeCell ref="A91:I91"/>
    <mergeCell ref="A92:A95"/>
    <mergeCell ref="B92:B95"/>
    <mergeCell ref="C92:C95"/>
    <mergeCell ref="D92:D95"/>
    <mergeCell ref="E92:E95"/>
    <mergeCell ref="A80:I80"/>
    <mergeCell ref="A81:A84"/>
    <mergeCell ref="B81:B84"/>
    <mergeCell ref="C81:C84"/>
    <mergeCell ref="D81:D84"/>
    <mergeCell ref="E81:E84"/>
    <mergeCell ref="A85:A89"/>
    <mergeCell ref="B85:B89"/>
    <mergeCell ref="C85:C89"/>
    <mergeCell ref="D85:D89"/>
    <mergeCell ref="E85:E89"/>
    <mergeCell ref="F85:F86"/>
    <mergeCell ref="A70:I70"/>
    <mergeCell ref="F59:F60"/>
    <mergeCell ref="A55:A58"/>
    <mergeCell ref="B55:B58"/>
    <mergeCell ref="C55:C58"/>
    <mergeCell ref="D55:D58"/>
    <mergeCell ref="E55:E58"/>
    <mergeCell ref="A65:I65"/>
    <mergeCell ref="A59:A63"/>
    <mergeCell ref="B59:B63"/>
    <mergeCell ref="C59:C63"/>
    <mergeCell ref="D59:D63"/>
    <mergeCell ref="E59:E63"/>
    <mergeCell ref="A54:I54"/>
    <mergeCell ref="F43:F44"/>
    <mergeCell ref="A43:A47"/>
    <mergeCell ref="B43:B47"/>
    <mergeCell ref="C43:C47"/>
    <mergeCell ref="D43:D47"/>
    <mergeCell ref="E43:E47"/>
    <mergeCell ref="A49:I49"/>
    <mergeCell ref="A66:A69"/>
    <mergeCell ref="B66:B69"/>
    <mergeCell ref="C66:C69"/>
    <mergeCell ref="D66:D69"/>
    <mergeCell ref="E66:E69"/>
    <mergeCell ref="C34:C37"/>
    <mergeCell ref="D34:D37"/>
    <mergeCell ref="E34:E37"/>
    <mergeCell ref="A38:I38"/>
    <mergeCell ref="A50:A53"/>
    <mergeCell ref="B50:B53"/>
    <mergeCell ref="C50:C53"/>
    <mergeCell ref="D50:D53"/>
    <mergeCell ref="E50:E53"/>
    <mergeCell ref="B110:E110"/>
    <mergeCell ref="B108:E108"/>
    <mergeCell ref="A7:I7"/>
    <mergeCell ref="B10:C10"/>
    <mergeCell ref="D10:D12"/>
    <mergeCell ref="E10:E12"/>
    <mergeCell ref="B109:E109"/>
    <mergeCell ref="A24:A27"/>
    <mergeCell ref="A10:A12"/>
    <mergeCell ref="H10:H12"/>
    <mergeCell ref="F10:F12"/>
    <mergeCell ref="I10:I12"/>
    <mergeCell ref="G10:G12"/>
    <mergeCell ref="A107:F107"/>
    <mergeCell ref="B24:B27"/>
    <mergeCell ref="C24:C27"/>
    <mergeCell ref="D24:D27"/>
    <mergeCell ref="E24:E27"/>
    <mergeCell ref="A39:A42"/>
    <mergeCell ref="B39:B42"/>
    <mergeCell ref="C39:C42"/>
    <mergeCell ref="D39:D42"/>
    <mergeCell ref="E39:E42"/>
    <mergeCell ref="A34:A37"/>
    <mergeCell ref="A96:A100"/>
    <mergeCell ref="B96:B100"/>
    <mergeCell ref="C96:C100"/>
    <mergeCell ref="D96:D100"/>
    <mergeCell ref="E96:E100"/>
    <mergeCell ref="F96:F97"/>
    <mergeCell ref="G1:I1"/>
    <mergeCell ref="G4:I4"/>
    <mergeCell ref="G5:I5"/>
    <mergeCell ref="A1:E1"/>
    <mergeCell ref="G2:I3"/>
    <mergeCell ref="A2:E3"/>
    <mergeCell ref="A4:E4"/>
    <mergeCell ref="A14:I14"/>
    <mergeCell ref="A5:E5"/>
    <mergeCell ref="A8:I8"/>
    <mergeCell ref="A9:I9"/>
    <mergeCell ref="A33:I33"/>
    <mergeCell ref="A15:A18"/>
    <mergeCell ref="B15:B18"/>
    <mergeCell ref="C15:C18"/>
    <mergeCell ref="D15:D18"/>
    <mergeCell ref="E15:E18"/>
    <mergeCell ref="B34:B37"/>
  </mergeCells>
  <printOptions horizontalCentered="1"/>
  <pageMargins left="0.43307086614173229" right="0.27559055118110237" top="0.55118110236220474" bottom="0.11811023622047245" header="0.39370078740157483" footer="0.19685039370078741"/>
  <pageSetup paperSize="9" scale="70" fitToHeight="4" orientation="landscape" r:id="rId1"/>
  <headerFooter alignWithMargins="0"/>
  <rowBreaks count="3" manualBreakCount="3">
    <brk id="32" max="8" man="1"/>
    <brk id="64" max="8" man="1"/>
    <brk id="95"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K35"/>
  <sheetViews>
    <sheetView view="pageBreakPreview" zoomScaleNormal="75" zoomScaleSheetLayoutView="100" workbookViewId="0">
      <selection activeCell="I7" sqref="I7"/>
    </sheetView>
  </sheetViews>
  <sheetFormatPr defaultColWidth="10.6640625" defaultRowHeight="12.75"/>
  <cols>
    <col min="1" max="1" width="6.1640625" style="12" customWidth="1"/>
    <col min="2" max="2" width="46.83203125" style="22" customWidth="1"/>
    <col min="3" max="3" width="11.33203125" style="22" customWidth="1"/>
    <col min="4" max="4" width="11" style="62" bestFit="1" customWidth="1"/>
    <col min="5" max="5" width="11.83203125" style="22" customWidth="1"/>
    <col min="6" max="6" width="12.83203125" style="62" customWidth="1"/>
    <col min="7" max="7" width="13.5" style="22" customWidth="1"/>
    <col min="8" max="8" width="12.33203125" style="22" customWidth="1"/>
    <col min="9" max="9" width="14.33203125" style="62" customWidth="1"/>
    <col min="10" max="10" width="18.5" style="22" customWidth="1"/>
    <col min="11" max="245" width="10.6640625" style="12"/>
    <col min="246" max="246" width="6.1640625" style="12" customWidth="1"/>
    <col min="247" max="247" width="80.6640625" style="12" customWidth="1"/>
    <col min="248" max="248" width="11.33203125" style="12" customWidth="1"/>
    <col min="249" max="249" width="10" style="12" customWidth="1"/>
    <col min="250" max="250" width="11.83203125" style="12" customWidth="1"/>
    <col min="251" max="251" width="10.83203125" style="12" customWidth="1"/>
    <col min="252" max="252" width="13.5" style="12" customWidth="1"/>
    <col min="253" max="253" width="11.83203125" style="12" customWidth="1"/>
    <col min="254" max="254" width="14.33203125" style="12" customWidth="1"/>
    <col min="255" max="255" width="18.5" style="12" customWidth="1"/>
    <col min="256" max="501" width="10.6640625" style="12"/>
    <col min="502" max="502" width="6.1640625" style="12" customWidth="1"/>
    <col min="503" max="503" width="80.6640625" style="12" customWidth="1"/>
    <col min="504" max="504" width="11.33203125" style="12" customWidth="1"/>
    <col min="505" max="505" width="10" style="12" customWidth="1"/>
    <col min="506" max="506" width="11.83203125" style="12" customWidth="1"/>
    <col min="507" max="507" width="10.83203125" style="12" customWidth="1"/>
    <col min="508" max="508" width="13.5" style="12" customWidth="1"/>
    <col min="509" max="509" width="11.83203125" style="12" customWidth="1"/>
    <col min="510" max="510" width="14.33203125" style="12" customWidth="1"/>
    <col min="511" max="511" width="18.5" style="12" customWidth="1"/>
    <col min="512" max="757" width="10.6640625" style="12"/>
    <col min="758" max="758" width="6.1640625" style="12" customWidth="1"/>
    <col min="759" max="759" width="80.6640625" style="12" customWidth="1"/>
    <col min="760" max="760" width="11.33203125" style="12" customWidth="1"/>
    <col min="761" max="761" width="10" style="12" customWidth="1"/>
    <col min="762" max="762" width="11.83203125" style="12" customWidth="1"/>
    <col min="763" max="763" width="10.83203125" style="12" customWidth="1"/>
    <col min="764" max="764" width="13.5" style="12" customWidth="1"/>
    <col min="765" max="765" width="11.83203125" style="12" customWidth="1"/>
    <col min="766" max="766" width="14.33203125" style="12" customWidth="1"/>
    <col min="767" max="767" width="18.5" style="12" customWidth="1"/>
    <col min="768" max="1013" width="10.6640625" style="12"/>
    <col min="1014" max="1014" width="6.1640625" style="12" customWidth="1"/>
    <col min="1015" max="1015" width="80.6640625" style="12" customWidth="1"/>
    <col min="1016" max="1016" width="11.33203125" style="12" customWidth="1"/>
    <col min="1017" max="1017" width="10" style="12" customWidth="1"/>
    <col min="1018" max="1018" width="11.83203125" style="12" customWidth="1"/>
    <col min="1019" max="1019" width="10.83203125" style="12" customWidth="1"/>
    <col min="1020" max="1020" width="13.5" style="12" customWidth="1"/>
    <col min="1021" max="1021" width="11.83203125" style="12" customWidth="1"/>
    <col min="1022" max="1022" width="14.33203125" style="12" customWidth="1"/>
    <col min="1023" max="1023" width="18.5" style="12" customWidth="1"/>
    <col min="1024" max="1269" width="10.6640625" style="12"/>
    <col min="1270" max="1270" width="6.1640625" style="12" customWidth="1"/>
    <col min="1271" max="1271" width="80.6640625" style="12" customWidth="1"/>
    <col min="1272" max="1272" width="11.33203125" style="12" customWidth="1"/>
    <col min="1273" max="1273" width="10" style="12" customWidth="1"/>
    <col min="1274" max="1274" width="11.83203125" style="12" customWidth="1"/>
    <col min="1275" max="1275" width="10.83203125" style="12" customWidth="1"/>
    <col min="1276" max="1276" width="13.5" style="12" customWidth="1"/>
    <col min="1277" max="1277" width="11.83203125" style="12" customWidth="1"/>
    <col min="1278" max="1278" width="14.33203125" style="12" customWidth="1"/>
    <col min="1279" max="1279" width="18.5" style="12" customWidth="1"/>
    <col min="1280" max="1525" width="10.6640625" style="12"/>
    <col min="1526" max="1526" width="6.1640625" style="12" customWidth="1"/>
    <col min="1527" max="1527" width="80.6640625" style="12" customWidth="1"/>
    <col min="1528" max="1528" width="11.33203125" style="12" customWidth="1"/>
    <col min="1529" max="1529" width="10" style="12" customWidth="1"/>
    <col min="1530" max="1530" width="11.83203125" style="12" customWidth="1"/>
    <col min="1531" max="1531" width="10.83203125" style="12" customWidth="1"/>
    <col min="1532" max="1532" width="13.5" style="12" customWidth="1"/>
    <col min="1533" max="1533" width="11.83203125" style="12" customWidth="1"/>
    <col min="1534" max="1534" width="14.33203125" style="12" customWidth="1"/>
    <col min="1535" max="1535" width="18.5" style="12" customWidth="1"/>
    <col min="1536" max="1781" width="10.6640625" style="12"/>
    <col min="1782" max="1782" width="6.1640625" style="12" customWidth="1"/>
    <col min="1783" max="1783" width="80.6640625" style="12" customWidth="1"/>
    <col min="1784" max="1784" width="11.33203125" style="12" customWidth="1"/>
    <col min="1785" max="1785" width="10" style="12" customWidth="1"/>
    <col min="1786" max="1786" width="11.83203125" style="12" customWidth="1"/>
    <col min="1787" max="1787" width="10.83203125" style="12" customWidth="1"/>
    <col min="1788" max="1788" width="13.5" style="12" customWidth="1"/>
    <col min="1789" max="1789" width="11.83203125" style="12" customWidth="1"/>
    <col min="1790" max="1790" width="14.33203125" style="12" customWidth="1"/>
    <col min="1791" max="1791" width="18.5" style="12" customWidth="1"/>
    <col min="1792" max="2037" width="10.6640625" style="12"/>
    <col min="2038" max="2038" width="6.1640625" style="12" customWidth="1"/>
    <col min="2039" max="2039" width="80.6640625" style="12" customWidth="1"/>
    <col min="2040" max="2040" width="11.33203125" style="12" customWidth="1"/>
    <col min="2041" max="2041" width="10" style="12" customWidth="1"/>
    <col min="2042" max="2042" width="11.83203125" style="12" customWidth="1"/>
    <col min="2043" max="2043" width="10.83203125" style="12" customWidth="1"/>
    <col min="2044" max="2044" width="13.5" style="12" customWidth="1"/>
    <col min="2045" max="2045" width="11.83203125" style="12" customWidth="1"/>
    <col min="2046" max="2046" width="14.33203125" style="12" customWidth="1"/>
    <col min="2047" max="2047" width="18.5" style="12" customWidth="1"/>
    <col min="2048" max="2293" width="10.6640625" style="12"/>
    <col min="2294" max="2294" width="6.1640625" style="12" customWidth="1"/>
    <col min="2295" max="2295" width="80.6640625" style="12" customWidth="1"/>
    <col min="2296" max="2296" width="11.33203125" style="12" customWidth="1"/>
    <col min="2297" max="2297" width="10" style="12" customWidth="1"/>
    <col min="2298" max="2298" width="11.83203125" style="12" customWidth="1"/>
    <col min="2299" max="2299" width="10.83203125" style="12" customWidth="1"/>
    <col min="2300" max="2300" width="13.5" style="12" customWidth="1"/>
    <col min="2301" max="2301" width="11.83203125" style="12" customWidth="1"/>
    <col min="2302" max="2302" width="14.33203125" style="12" customWidth="1"/>
    <col min="2303" max="2303" width="18.5" style="12" customWidth="1"/>
    <col min="2304" max="2549" width="10.6640625" style="12"/>
    <col min="2550" max="2550" width="6.1640625" style="12" customWidth="1"/>
    <col min="2551" max="2551" width="80.6640625" style="12" customWidth="1"/>
    <col min="2552" max="2552" width="11.33203125" style="12" customWidth="1"/>
    <col min="2553" max="2553" width="10" style="12" customWidth="1"/>
    <col min="2554" max="2554" width="11.83203125" style="12" customWidth="1"/>
    <col min="2555" max="2555" width="10.83203125" style="12" customWidth="1"/>
    <col min="2556" max="2556" width="13.5" style="12" customWidth="1"/>
    <col min="2557" max="2557" width="11.83203125" style="12" customWidth="1"/>
    <col min="2558" max="2558" width="14.33203125" style="12" customWidth="1"/>
    <col min="2559" max="2559" width="18.5" style="12" customWidth="1"/>
    <col min="2560" max="2805" width="10.6640625" style="12"/>
    <col min="2806" max="2806" width="6.1640625" style="12" customWidth="1"/>
    <col min="2807" max="2807" width="80.6640625" style="12" customWidth="1"/>
    <col min="2808" max="2808" width="11.33203125" style="12" customWidth="1"/>
    <col min="2809" max="2809" width="10" style="12" customWidth="1"/>
    <col min="2810" max="2810" width="11.83203125" style="12" customWidth="1"/>
    <col min="2811" max="2811" width="10.83203125" style="12" customWidth="1"/>
    <col min="2812" max="2812" width="13.5" style="12" customWidth="1"/>
    <col min="2813" max="2813" width="11.83203125" style="12" customWidth="1"/>
    <col min="2814" max="2814" width="14.33203125" style="12" customWidth="1"/>
    <col min="2815" max="2815" width="18.5" style="12" customWidth="1"/>
    <col min="2816" max="3061" width="10.6640625" style="12"/>
    <col min="3062" max="3062" width="6.1640625" style="12" customWidth="1"/>
    <col min="3063" max="3063" width="80.6640625" style="12" customWidth="1"/>
    <col min="3064" max="3064" width="11.33203125" style="12" customWidth="1"/>
    <col min="3065" max="3065" width="10" style="12" customWidth="1"/>
    <col min="3066" max="3066" width="11.83203125" style="12" customWidth="1"/>
    <col min="3067" max="3067" width="10.83203125" style="12" customWidth="1"/>
    <col min="3068" max="3068" width="13.5" style="12" customWidth="1"/>
    <col min="3069" max="3069" width="11.83203125" style="12" customWidth="1"/>
    <col min="3070" max="3070" width="14.33203125" style="12" customWidth="1"/>
    <col min="3071" max="3071" width="18.5" style="12" customWidth="1"/>
    <col min="3072" max="3317" width="10.6640625" style="12"/>
    <col min="3318" max="3318" width="6.1640625" style="12" customWidth="1"/>
    <col min="3319" max="3319" width="80.6640625" style="12" customWidth="1"/>
    <col min="3320" max="3320" width="11.33203125" style="12" customWidth="1"/>
    <col min="3321" max="3321" width="10" style="12" customWidth="1"/>
    <col min="3322" max="3322" width="11.83203125" style="12" customWidth="1"/>
    <col min="3323" max="3323" width="10.83203125" style="12" customWidth="1"/>
    <col min="3324" max="3324" width="13.5" style="12" customWidth="1"/>
    <col min="3325" max="3325" width="11.83203125" style="12" customWidth="1"/>
    <col min="3326" max="3326" width="14.33203125" style="12" customWidth="1"/>
    <col min="3327" max="3327" width="18.5" style="12" customWidth="1"/>
    <col min="3328" max="3573" width="10.6640625" style="12"/>
    <col min="3574" max="3574" width="6.1640625" style="12" customWidth="1"/>
    <col min="3575" max="3575" width="80.6640625" style="12" customWidth="1"/>
    <col min="3576" max="3576" width="11.33203125" style="12" customWidth="1"/>
    <col min="3577" max="3577" width="10" style="12" customWidth="1"/>
    <col min="3578" max="3578" width="11.83203125" style="12" customWidth="1"/>
    <col min="3579" max="3579" width="10.83203125" style="12" customWidth="1"/>
    <col min="3580" max="3580" width="13.5" style="12" customWidth="1"/>
    <col min="3581" max="3581" width="11.83203125" style="12" customWidth="1"/>
    <col min="3582" max="3582" width="14.33203125" style="12" customWidth="1"/>
    <col min="3583" max="3583" width="18.5" style="12" customWidth="1"/>
    <col min="3584" max="3829" width="10.6640625" style="12"/>
    <col min="3830" max="3830" width="6.1640625" style="12" customWidth="1"/>
    <col min="3831" max="3831" width="80.6640625" style="12" customWidth="1"/>
    <col min="3832" max="3832" width="11.33203125" style="12" customWidth="1"/>
    <col min="3833" max="3833" width="10" style="12" customWidth="1"/>
    <col min="3834" max="3834" width="11.83203125" style="12" customWidth="1"/>
    <col min="3835" max="3835" width="10.83203125" style="12" customWidth="1"/>
    <col min="3836" max="3836" width="13.5" style="12" customWidth="1"/>
    <col min="3837" max="3837" width="11.83203125" style="12" customWidth="1"/>
    <col min="3838" max="3838" width="14.33203125" style="12" customWidth="1"/>
    <col min="3839" max="3839" width="18.5" style="12" customWidth="1"/>
    <col min="3840" max="4085" width="10.6640625" style="12"/>
    <col min="4086" max="4086" width="6.1640625" style="12" customWidth="1"/>
    <col min="4087" max="4087" width="80.6640625" style="12" customWidth="1"/>
    <col min="4088" max="4088" width="11.33203125" style="12" customWidth="1"/>
    <col min="4089" max="4089" width="10" style="12" customWidth="1"/>
    <col min="4090" max="4090" width="11.83203125" style="12" customWidth="1"/>
    <col min="4091" max="4091" width="10.83203125" style="12" customWidth="1"/>
    <col min="4092" max="4092" width="13.5" style="12" customWidth="1"/>
    <col min="4093" max="4093" width="11.83203125" style="12" customWidth="1"/>
    <col min="4094" max="4094" width="14.33203125" style="12" customWidth="1"/>
    <col min="4095" max="4095" width="18.5" style="12" customWidth="1"/>
    <col min="4096" max="4341" width="10.6640625" style="12"/>
    <col min="4342" max="4342" width="6.1640625" style="12" customWidth="1"/>
    <col min="4343" max="4343" width="80.6640625" style="12" customWidth="1"/>
    <col min="4344" max="4344" width="11.33203125" style="12" customWidth="1"/>
    <col min="4345" max="4345" width="10" style="12" customWidth="1"/>
    <col min="4346" max="4346" width="11.83203125" style="12" customWidth="1"/>
    <col min="4347" max="4347" width="10.83203125" style="12" customWidth="1"/>
    <col min="4348" max="4348" width="13.5" style="12" customWidth="1"/>
    <col min="4349" max="4349" width="11.83203125" style="12" customWidth="1"/>
    <col min="4350" max="4350" width="14.33203125" style="12" customWidth="1"/>
    <col min="4351" max="4351" width="18.5" style="12" customWidth="1"/>
    <col min="4352" max="4597" width="10.6640625" style="12"/>
    <col min="4598" max="4598" width="6.1640625" style="12" customWidth="1"/>
    <col min="4599" max="4599" width="80.6640625" style="12" customWidth="1"/>
    <col min="4600" max="4600" width="11.33203125" style="12" customWidth="1"/>
    <col min="4601" max="4601" width="10" style="12" customWidth="1"/>
    <col min="4602" max="4602" width="11.83203125" style="12" customWidth="1"/>
    <col min="4603" max="4603" width="10.83203125" style="12" customWidth="1"/>
    <col min="4604" max="4604" width="13.5" style="12" customWidth="1"/>
    <col min="4605" max="4605" width="11.83203125" style="12" customWidth="1"/>
    <col min="4606" max="4606" width="14.33203125" style="12" customWidth="1"/>
    <col min="4607" max="4607" width="18.5" style="12" customWidth="1"/>
    <col min="4608" max="4853" width="10.6640625" style="12"/>
    <col min="4854" max="4854" width="6.1640625" style="12" customWidth="1"/>
    <col min="4855" max="4855" width="80.6640625" style="12" customWidth="1"/>
    <col min="4856" max="4856" width="11.33203125" style="12" customWidth="1"/>
    <col min="4857" max="4857" width="10" style="12" customWidth="1"/>
    <col min="4858" max="4858" width="11.83203125" style="12" customWidth="1"/>
    <col min="4859" max="4859" width="10.83203125" style="12" customWidth="1"/>
    <col min="4860" max="4860" width="13.5" style="12" customWidth="1"/>
    <col min="4861" max="4861" width="11.83203125" style="12" customWidth="1"/>
    <col min="4862" max="4862" width="14.33203125" style="12" customWidth="1"/>
    <col min="4863" max="4863" width="18.5" style="12" customWidth="1"/>
    <col min="4864" max="5109" width="10.6640625" style="12"/>
    <col min="5110" max="5110" width="6.1640625" style="12" customWidth="1"/>
    <col min="5111" max="5111" width="80.6640625" style="12" customWidth="1"/>
    <col min="5112" max="5112" width="11.33203125" style="12" customWidth="1"/>
    <col min="5113" max="5113" width="10" style="12" customWidth="1"/>
    <col min="5114" max="5114" width="11.83203125" style="12" customWidth="1"/>
    <col min="5115" max="5115" width="10.83203125" style="12" customWidth="1"/>
    <col min="5116" max="5116" width="13.5" style="12" customWidth="1"/>
    <col min="5117" max="5117" width="11.83203125" style="12" customWidth="1"/>
    <col min="5118" max="5118" width="14.33203125" style="12" customWidth="1"/>
    <col min="5119" max="5119" width="18.5" style="12" customWidth="1"/>
    <col min="5120" max="5365" width="10.6640625" style="12"/>
    <col min="5366" max="5366" width="6.1640625" style="12" customWidth="1"/>
    <col min="5367" max="5367" width="80.6640625" style="12" customWidth="1"/>
    <col min="5368" max="5368" width="11.33203125" style="12" customWidth="1"/>
    <col min="5369" max="5369" width="10" style="12" customWidth="1"/>
    <col min="5370" max="5370" width="11.83203125" style="12" customWidth="1"/>
    <col min="5371" max="5371" width="10.83203125" style="12" customWidth="1"/>
    <col min="5372" max="5372" width="13.5" style="12" customWidth="1"/>
    <col min="5373" max="5373" width="11.83203125" style="12" customWidth="1"/>
    <col min="5374" max="5374" width="14.33203125" style="12" customWidth="1"/>
    <col min="5375" max="5375" width="18.5" style="12" customWidth="1"/>
    <col min="5376" max="5621" width="10.6640625" style="12"/>
    <col min="5622" max="5622" width="6.1640625" style="12" customWidth="1"/>
    <col min="5623" max="5623" width="80.6640625" style="12" customWidth="1"/>
    <col min="5624" max="5624" width="11.33203125" style="12" customWidth="1"/>
    <col min="5625" max="5625" width="10" style="12" customWidth="1"/>
    <col min="5626" max="5626" width="11.83203125" style="12" customWidth="1"/>
    <col min="5627" max="5627" width="10.83203125" style="12" customWidth="1"/>
    <col min="5628" max="5628" width="13.5" style="12" customWidth="1"/>
    <col min="5629" max="5629" width="11.83203125" style="12" customWidth="1"/>
    <col min="5630" max="5630" width="14.33203125" style="12" customWidth="1"/>
    <col min="5631" max="5631" width="18.5" style="12" customWidth="1"/>
    <col min="5632" max="5877" width="10.6640625" style="12"/>
    <col min="5878" max="5878" width="6.1640625" style="12" customWidth="1"/>
    <col min="5879" max="5879" width="80.6640625" style="12" customWidth="1"/>
    <col min="5880" max="5880" width="11.33203125" style="12" customWidth="1"/>
    <col min="5881" max="5881" width="10" style="12" customWidth="1"/>
    <col min="5882" max="5882" width="11.83203125" style="12" customWidth="1"/>
    <col min="5883" max="5883" width="10.83203125" style="12" customWidth="1"/>
    <col min="5884" max="5884" width="13.5" style="12" customWidth="1"/>
    <col min="5885" max="5885" width="11.83203125" style="12" customWidth="1"/>
    <col min="5886" max="5886" width="14.33203125" style="12" customWidth="1"/>
    <col min="5887" max="5887" width="18.5" style="12" customWidth="1"/>
    <col min="5888" max="6133" width="10.6640625" style="12"/>
    <col min="6134" max="6134" width="6.1640625" style="12" customWidth="1"/>
    <col min="6135" max="6135" width="80.6640625" style="12" customWidth="1"/>
    <col min="6136" max="6136" width="11.33203125" style="12" customWidth="1"/>
    <col min="6137" max="6137" width="10" style="12" customWidth="1"/>
    <col min="6138" max="6138" width="11.83203125" style="12" customWidth="1"/>
    <col min="6139" max="6139" width="10.83203125" style="12" customWidth="1"/>
    <col min="6140" max="6140" width="13.5" style="12" customWidth="1"/>
    <col min="6141" max="6141" width="11.83203125" style="12" customWidth="1"/>
    <col min="6142" max="6142" width="14.33203125" style="12" customWidth="1"/>
    <col min="6143" max="6143" width="18.5" style="12" customWidth="1"/>
    <col min="6144" max="6389" width="10.6640625" style="12"/>
    <col min="6390" max="6390" width="6.1640625" style="12" customWidth="1"/>
    <col min="6391" max="6391" width="80.6640625" style="12" customWidth="1"/>
    <col min="6392" max="6392" width="11.33203125" style="12" customWidth="1"/>
    <col min="6393" max="6393" width="10" style="12" customWidth="1"/>
    <col min="6394" max="6394" width="11.83203125" style="12" customWidth="1"/>
    <col min="6395" max="6395" width="10.83203125" style="12" customWidth="1"/>
    <col min="6396" max="6396" width="13.5" style="12" customWidth="1"/>
    <col min="6397" max="6397" width="11.83203125" style="12" customWidth="1"/>
    <col min="6398" max="6398" width="14.33203125" style="12" customWidth="1"/>
    <col min="6399" max="6399" width="18.5" style="12" customWidth="1"/>
    <col min="6400" max="6645" width="10.6640625" style="12"/>
    <col min="6646" max="6646" width="6.1640625" style="12" customWidth="1"/>
    <col min="6647" max="6647" width="80.6640625" style="12" customWidth="1"/>
    <col min="6648" max="6648" width="11.33203125" style="12" customWidth="1"/>
    <col min="6649" max="6649" width="10" style="12" customWidth="1"/>
    <col min="6650" max="6650" width="11.83203125" style="12" customWidth="1"/>
    <col min="6651" max="6651" width="10.83203125" style="12" customWidth="1"/>
    <col min="6652" max="6652" width="13.5" style="12" customWidth="1"/>
    <col min="6653" max="6653" width="11.83203125" style="12" customWidth="1"/>
    <col min="6654" max="6654" width="14.33203125" style="12" customWidth="1"/>
    <col min="6655" max="6655" width="18.5" style="12" customWidth="1"/>
    <col min="6656" max="6901" width="10.6640625" style="12"/>
    <col min="6902" max="6902" width="6.1640625" style="12" customWidth="1"/>
    <col min="6903" max="6903" width="80.6640625" style="12" customWidth="1"/>
    <col min="6904" max="6904" width="11.33203125" style="12" customWidth="1"/>
    <col min="6905" max="6905" width="10" style="12" customWidth="1"/>
    <col min="6906" max="6906" width="11.83203125" style="12" customWidth="1"/>
    <col min="6907" max="6907" width="10.83203125" style="12" customWidth="1"/>
    <col min="6908" max="6908" width="13.5" style="12" customWidth="1"/>
    <col min="6909" max="6909" width="11.83203125" style="12" customWidth="1"/>
    <col min="6910" max="6910" width="14.33203125" style="12" customWidth="1"/>
    <col min="6911" max="6911" width="18.5" style="12" customWidth="1"/>
    <col min="6912" max="7157" width="10.6640625" style="12"/>
    <col min="7158" max="7158" width="6.1640625" style="12" customWidth="1"/>
    <col min="7159" max="7159" width="80.6640625" style="12" customWidth="1"/>
    <col min="7160" max="7160" width="11.33203125" style="12" customWidth="1"/>
    <col min="7161" max="7161" width="10" style="12" customWidth="1"/>
    <col min="7162" max="7162" width="11.83203125" style="12" customWidth="1"/>
    <col min="7163" max="7163" width="10.83203125" style="12" customWidth="1"/>
    <col min="7164" max="7164" width="13.5" style="12" customWidth="1"/>
    <col min="7165" max="7165" width="11.83203125" style="12" customWidth="1"/>
    <col min="7166" max="7166" width="14.33203125" style="12" customWidth="1"/>
    <col min="7167" max="7167" width="18.5" style="12" customWidth="1"/>
    <col min="7168" max="7413" width="10.6640625" style="12"/>
    <col min="7414" max="7414" width="6.1640625" style="12" customWidth="1"/>
    <col min="7415" max="7415" width="80.6640625" style="12" customWidth="1"/>
    <col min="7416" max="7416" width="11.33203125" style="12" customWidth="1"/>
    <col min="7417" max="7417" width="10" style="12" customWidth="1"/>
    <col min="7418" max="7418" width="11.83203125" style="12" customWidth="1"/>
    <col min="7419" max="7419" width="10.83203125" style="12" customWidth="1"/>
    <col min="7420" max="7420" width="13.5" style="12" customWidth="1"/>
    <col min="7421" max="7421" width="11.83203125" style="12" customWidth="1"/>
    <col min="7422" max="7422" width="14.33203125" style="12" customWidth="1"/>
    <col min="7423" max="7423" width="18.5" style="12" customWidth="1"/>
    <col min="7424" max="7669" width="10.6640625" style="12"/>
    <col min="7670" max="7670" width="6.1640625" style="12" customWidth="1"/>
    <col min="7671" max="7671" width="80.6640625" style="12" customWidth="1"/>
    <col min="7672" max="7672" width="11.33203125" style="12" customWidth="1"/>
    <col min="7673" max="7673" width="10" style="12" customWidth="1"/>
    <col min="7674" max="7674" width="11.83203125" style="12" customWidth="1"/>
    <col min="7675" max="7675" width="10.83203125" style="12" customWidth="1"/>
    <col min="7676" max="7676" width="13.5" style="12" customWidth="1"/>
    <col min="7677" max="7677" width="11.83203125" style="12" customWidth="1"/>
    <col min="7678" max="7678" width="14.33203125" style="12" customWidth="1"/>
    <col min="7679" max="7679" width="18.5" style="12" customWidth="1"/>
    <col min="7680" max="7925" width="10.6640625" style="12"/>
    <col min="7926" max="7926" width="6.1640625" style="12" customWidth="1"/>
    <col min="7927" max="7927" width="80.6640625" style="12" customWidth="1"/>
    <col min="7928" max="7928" width="11.33203125" style="12" customWidth="1"/>
    <col min="7929" max="7929" width="10" style="12" customWidth="1"/>
    <col min="7930" max="7930" width="11.83203125" style="12" customWidth="1"/>
    <col min="7931" max="7931" width="10.83203125" style="12" customWidth="1"/>
    <col min="7932" max="7932" width="13.5" style="12" customWidth="1"/>
    <col min="7933" max="7933" width="11.83203125" style="12" customWidth="1"/>
    <col min="7934" max="7934" width="14.33203125" style="12" customWidth="1"/>
    <col min="7935" max="7935" width="18.5" style="12" customWidth="1"/>
    <col min="7936" max="8181" width="10.6640625" style="12"/>
    <col min="8182" max="8182" width="6.1640625" style="12" customWidth="1"/>
    <col min="8183" max="8183" width="80.6640625" style="12" customWidth="1"/>
    <col min="8184" max="8184" width="11.33203125" style="12" customWidth="1"/>
    <col min="8185" max="8185" width="10" style="12" customWidth="1"/>
    <col min="8186" max="8186" width="11.83203125" style="12" customWidth="1"/>
    <col min="8187" max="8187" width="10.83203125" style="12" customWidth="1"/>
    <col min="8188" max="8188" width="13.5" style="12" customWidth="1"/>
    <col min="8189" max="8189" width="11.83203125" style="12" customWidth="1"/>
    <col min="8190" max="8190" width="14.33203125" style="12" customWidth="1"/>
    <col min="8191" max="8191" width="18.5" style="12" customWidth="1"/>
    <col min="8192" max="8437" width="10.6640625" style="12"/>
    <col min="8438" max="8438" width="6.1640625" style="12" customWidth="1"/>
    <col min="8439" max="8439" width="80.6640625" style="12" customWidth="1"/>
    <col min="8440" max="8440" width="11.33203125" style="12" customWidth="1"/>
    <col min="8441" max="8441" width="10" style="12" customWidth="1"/>
    <col min="8442" max="8442" width="11.83203125" style="12" customWidth="1"/>
    <col min="8443" max="8443" width="10.83203125" style="12" customWidth="1"/>
    <col min="8444" max="8444" width="13.5" style="12" customWidth="1"/>
    <col min="8445" max="8445" width="11.83203125" style="12" customWidth="1"/>
    <col min="8446" max="8446" width="14.33203125" style="12" customWidth="1"/>
    <col min="8447" max="8447" width="18.5" style="12" customWidth="1"/>
    <col min="8448" max="8693" width="10.6640625" style="12"/>
    <col min="8694" max="8694" width="6.1640625" style="12" customWidth="1"/>
    <col min="8695" max="8695" width="80.6640625" style="12" customWidth="1"/>
    <col min="8696" max="8696" width="11.33203125" style="12" customWidth="1"/>
    <col min="8697" max="8697" width="10" style="12" customWidth="1"/>
    <col min="8698" max="8698" width="11.83203125" style="12" customWidth="1"/>
    <col min="8699" max="8699" width="10.83203125" style="12" customWidth="1"/>
    <col min="8700" max="8700" width="13.5" style="12" customWidth="1"/>
    <col min="8701" max="8701" width="11.83203125" style="12" customWidth="1"/>
    <col min="8702" max="8702" width="14.33203125" style="12" customWidth="1"/>
    <col min="8703" max="8703" width="18.5" style="12" customWidth="1"/>
    <col min="8704" max="8949" width="10.6640625" style="12"/>
    <col min="8950" max="8950" width="6.1640625" style="12" customWidth="1"/>
    <col min="8951" max="8951" width="80.6640625" style="12" customWidth="1"/>
    <col min="8952" max="8952" width="11.33203125" style="12" customWidth="1"/>
    <col min="8953" max="8953" width="10" style="12" customWidth="1"/>
    <col min="8954" max="8954" width="11.83203125" style="12" customWidth="1"/>
    <col min="8955" max="8955" width="10.83203125" style="12" customWidth="1"/>
    <col min="8956" max="8956" width="13.5" style="12" customWidth="1"/>
    <col min="8957" max="8957" width="11.83203125" style="12" customWidth="1"/>
    <col min="8958" max="8958" width="14.33203125" style="12" customWidth="1"/>
    <col min="8959" max="8959" width="18.5" style="12" customWidth="1"/>
    <col min="8960" max="9205" width="10.6640625" style="12"/>
    <col min="9206" max="9206" width="6.1640625" style="12" customWidth="1"/>
    <col min="9207" max="9207" width="80.6640625" style="12" customWidth="1"/>
    <col min="9208" max="9208" width="11.33203125" style="12" customWidth="1"/>
    <col min="9209" max="9209" width="10" style="12" customWidth="1"/>
    <col min="9210" max="9210" width="11.83203125" style="12" customWidth="1"/>
    <col min="9211" max="9211" width="10.83203125" style="12" customWidth="1"/>
    <col min="9212" max="9212" width="13.5" style="12" customWidth="1"/>
    <col min="9213" max="9213" width="11.83203125" style="12" customWidth="1"/>
    <col min="9214" max="9214" width="14.33203125" style="12" customWidth="1"/>
    <col min="9215" max="9215" width="18.5" style="12" customWidth="1"/>
    <col min="9216" max="9461" width="10.6640625" style="12"/>
    <col min="9462" max="9462" width="6.1640625" style="12" customWidth="1"/>
    <col min="9463" max="9463" width="80.6640625" style="12" customWidth="1"/>
    <col min="9464" max="9464" width="11.33203125" style="12" customWidth="1"/>
    <col min="9465" max="9465" width="10" style="12" customWidth="1"/>
    <col min="9466" max="9466" width="11.83203125" style="12" customWidth="1"/>
    <col min="9467" max="9467" width="10.83203125" style="12" customWidth="1"/>
    <col min="9468" max="9468" width="13.5" style="12" customWidth="1"/>
    <col min="9469" max="9469" width="11.83203125" style="12" customWidth="1"/>
    <col min="9470" max="9470" width="14.33203125" style="12" customWidth="1"/>
    <col min="9471" max="9471" width="18.5" style="12" customWidth="1"/>
    <col min="9472" max="9717" width="10.6640625" style="12"/>
    <col min="9718" max="9718" width="6.1640625" style="12" customWidth="1"/>
    <col min="9719" max="9719" width="80.6640625" style="12" customWidth="1"/>
    <col min="9720" max="9720" width="11.33203125" style="12" customWidth="1"/>
    <col min="9721" max="9721" width="10" style="12" customWidth="1"/>
    <col min="9722" max="9722" width="11.83203125" style="12" customWidth="1"/>
    <col min="9723" max="9723" width="10.83203125" style="12" customWidth="1"/>
    <col min="9724" max="9724" width="13.5" style="12" customWidth="1"/>
    <col min="9725" max="9725" width="11.83203125" style="12" customWidth="1"/>
    <col min="9726" max="9726" width="14.33203125" style="12" customWidth="1"/>
    <col min="9727" max="9727" width="18.5" style="12" customWidth="1"/>
    <col min="9728" max="9973" width="10.6640625" style="12"/>
    <col min="9974" max="9974" width="6.1640625" style="12" customWidth="1"/>
    <col min="9975" max="9975" width="80.6640625" style="12" customWidth="1"/>
    <col min="9976" max="9976" width="11.33203125" style="12" customWidth="1"/>
    <col min="9977" max="9977" width="10" style="12" customWidth="1"/>
    <col min="9978" max="9978" width="11.83203125" style="12" customWidth="1"/>
    <col min="9979" max="9979" width="10.83203125" style="12" customWidth="1"/>
    <col min="9980" max="9980" width="13.5" style="12" customWidth="1"/>
    <col min="9981" max="9981" width="11.83203125" style="12" customWidth="1"/>
    <col min="9982" max="9982" width="14.33203125" style="12" customWidth="1"/>
    <col min="9983" max="9983" width="18.5" style="12" customWidth="1"/>
    <col min="9984" max="10229" width="10.6640625" style="12"/>
    <col min="10230" max="10230" width="6.1640625" style="12" customWidth="1"/>
    <col min="10231" max="10231" width="80.6640625" style="12" customWidth="1"/>
    <col min="10232" max="10232" width="11.33203125" style="12" customWidth="1"/>
    <col min="10233" max="10233" width="10" style="12" customWidth="1"/>
    <col min="10234" max="10234" width="11.83203125" style="12" customWidth="1"/>
    <col min="10235" max="10235" width="10.83203125" style="12" customWidth="1"/>
    <col min="10236" max="10236" width="13.5" style="12" customWidth="1"/>
    <col min="10237" max="10237" width="11.83203125" style="12" customWidth="1"/>
    <col min="10238" max="10238" width="14.33203125" style="12" customWidth="1"/>
    <col min="10239" max="10239" width="18.5" style="12" customWidth="1"/>
    <col min="10240" max="10485" width="10.6640625" style="12"/>
    <col min="10486" max="10486" width="6.1640625" style="12" customWidth="1"/>
    <col min="10487" max="10487" width="80.6640625" style="12" customWidth="1"/>
    <col min="10488" max="10488" width="11.33203125" style="12" customWidth="1"/>
    <col min="10489" max="10489" width="10" style="12" customWidth="1"/>
    <col min="10490" max="10490" width="11.83203125" style="12" customWidth="1"/>
    <col min="10491" max="10491" width="10.83203125" style="12" customWidth="1"/>
    <col min="10492" max="10492" width="13.5" style="12" customWidth="1"/>
    <col min="10493" max="10493" width="11.83203125" style="12" customWidth="1"/>
    <col min="10494" max="10494" width="14.33203125" style="12" customWidth="1"/>
    <col min="10495" max="10495" width="18.5" style="12" customWidth="1"/>
    <col min="10496" max="10741" width="10.6640625" style="12"/>
    <col min="10742" max="10742" width="6.1640625" style="12" customWidth="1"/>
    <col min="10743" max="10743" width="80.6640625" style="12" customWidth="1"/>
    <col min="10744" max="10744" width="11.33203125" style="12" customWidth="1"/>
    <col min="10745" max="10745" width="10" style="12" customWidth="1"/>
    <col min="10746" max="10746" width="11.83203125" style="12" customWidth="1"/>
    <col min="10747" max="10747" width="10.83203125" style="12" customWidth="1"/>
    <col min="10748" max="10748" width="13.5" style="12" customWidth="1"/>
    <col min="10749" max="10749" width="11.83203125" style="12" customWidth="1"/>
    <col min="10750" max="10750" width="14.33203125" style="12" customWidth="1"/>
    <col min="10751" max="10751" width="18.5" style="12" customWidth="1"/>
    <col min="10752" max="10997" width="10.6640625" style="12"/>
    <col min="10998" max="10998" width="6.1640625" style="12" customWidth="1"/>
    <col min="10999" max="10999" width="80.6640625" style="12" customWidth="1"/>
    <col min="11000" max="11000" width="11.33203125" style="12" customWidth="1"/>
    <col min="11001" max="11001" width="10" style="12" customWidth="1"/>
    <col min="11002" max="11002" width="11.83203125" style="12" customWidth="1"/>
    <col min="11003" max="11003" width="10.83203125" style="12" customWidth="1"/>
    <col min="11004" max="11004" width="13.5" style="12" customWidth="1"/>
    <col min="11005" max="11005" width="11.83203125" style="12" customWidth="1"/>
    <col min="11006" max="11006" width="14.33203125" style="12" customWidth="1"/>
    <col min="11007" max="11007" width="18.5" style="12" customWidth="1"/>
    <col min="11008" max="11253" width="10.6640625" style="12"/>
    <col min="11254" max="11254" width="6.1640625" style="12" customWidth="1"/>
    <col min="11255" max="11255" width="80.6640625" style="12" customWidth="1"/>
    <col min="11256" max="11256" width="11.33203125" style="12" customWidth="1"/>
    <col min="11257" max="11257" width="10" style="12" customWidth="1"/>
    <col min="11258" max="11258" width="11.83203125" style="12" customWidth="1"/>
    <col min="11259" max="11259" width="10.83203125" style="12" customWidth="1"/>
    <col min="11260" max="11260" width="13.5" style="12" customWidth="1"/>
    <col min="11261" max="11261" width="11.83203125" style="12" customWidth="1"/>
    <col min="11262" max="11262" width="14.33203125" style="12" customWidth="1"/>
    <col min="11263" max="11263" width="18.5" style="12" customWidth="1"/>
    <col min="11264" max="11509" width="10.6640625" style="12"/>
    <col min="11510" max="11510" width="6.1640625" style="12" customWidth="1"/>
    <col min="11511" max="11511" width="80.6640625" style="12" customWidth="1"/>
    <col min="11512" max="11512" width="11.33203125" style="12" customWidth="1"/>
    <col min="11513" max="11513" width="10" style="12" customWidth="1"/>
    <col min="11514" max="11514" width="11.83203125" style="12" customWidth="1"/>
    <col min="11515" max="11515" width="10.83203125" style="12" customWidth="1"/>
    <col min="11516" max="11516" width="13.5" style="12" customWidth="1"/>
    <col min="11517" max="11517" width="11.83203125" style="12" customWidth="1"/>
    <col min="11518" max="11518" width="14.33203125" style="12" customWidth="1"/>
    <col min="11519" max="11519" width="18.5" style="12" customWidth="1"/>
    <col min="11520" max="11765" width="10.6640625" style="12"/>
    <col min="11766" max="11766" width="6.1640625" style="12" customWidth="1"/>
    <col min="11767" max="11767" width="80.6640625" style="12" customWidth="1"/>
    <col min="11768" max="11768" width="11.33203125" style="12" customWidth="1"/>
    <col min="11769" max="11769" width="10" style="12" customWidth="1"/>
    <col min="11770" max="11770" width="11.83203125" style="12" customWidth="1"/>
    <col min="11771" max="11771" width="10.83203125" style="12" customWidth="1"/>
    <col min="11772" max="11772" width="13.5" style="12" customWidth="1"/>
    <col min="11773" max="11773" width="11.83203125" style="12" customWidth="1"/>
    <col min="11774" max="11774" width="14.33203125" style="12" customWidth="1"/>
    <col min="11775" max="11775" width="18.5" style="12" customWidth="1"/>
    <col min="11776" max="12021" width="10.6640625" style="12"/>
    <col min="12022" max="12022" width="6.1640625" style="12" customWidth="1"/>
    <col min="12023" max="12023" width="80.6640625" style="12" customWidth="1"/>
    <col min="12024" max="12024" width="11.33203125" style="12" customWidth="1"/>
    <col min="12025" max="12025" width="10" style="12" customWidth="1"/>
    <col min="12026" max="12026" width="11.83203125" style="12" customWidth="1"/>
    <col min="12027" max="12027" width="10.83203125" style="12" customWidth="1"/>
    <col min="12028" max="12028" width="13.5" style="12" customWidth="1"/>
    <col min="12029" max="12029" width="11.83203125" style="12" customWidth="1"/>
    <col min="12030" max="12030" width="14.33203125" style="12" customWidth="1"/>
    <col min="12031" max="12031" width="18.5" style="12" customWidth="1"/>
    <col min="12032" max="12277" width="10.6640625" style="12"/>
    <col min="12278" max="12278" width="6.1640625" style="12" customWidth="1"/>
    <col min="12279" max="12279" width="80.6640625" style="12" customWidth="1"/>
    <col min="12280" max="12280" width="11.33203125" style="12" customWidth="1"/>
    <col min="12281" max="12281" width="10" style="12" customWidth="1"/>
    <col min="12282" max="12282" width="11.83203125" style="12" customWidth="1"/>
    <col min="12283" max="12283" width="10.83203125" style="12" customWidth="1"/>
    <col min="12284" max="12284" width="13.5" style="12" customWidth="1"/>
    <col min="12285" max="12285" width="11.83203125" style="12" customWidth="1"/>
    <col min="12286" max="12286" width="14.33203125" style="12" customWidth="1"/>
    <col min="12287" max="12287" width="18.5" style="12" customWidth="1"/>
    <col min="12288" max="12533" width="10.6640625" style="12"/>
    <col min="12534" max="12534" width="6.1640625" style="12" customWidth="1"/>
    <col min="12535" max="12535" width="80.6640625" style="12" customWidth="1"/>
    <col min="12536" max="12536" width="11.33203125" style="12" customWidth="1"/>
    <col min="12537" max="12537" width="10" style="12" customWidth="1"/>
    <col min="12538" max="12538" width="11.83203125" style="12" customWidth="1"/>
    <col min="12539" max="12539" width="10.83203125" style="12" customWidth="1"/>
    <col min="12540" max="12540" width="13.5" style="12" customWidth="1"/>
    <col min="12541" max="12541" width="11.83203125" style="12" customWidth="1"/>
    <col min="12542" max="12542" width="14.33203125" style="12" customWidth="1"/>
    <col min="12543" max="12543" width="18.5" style="12" customWidth="1"/>
    <col min="12544" max="12789" width="10.6640625" style="12"/>
    <col min="12790" max="12790" width="6.1640625" style="12" customWidth="1"/>
    <col min="12791" max="12791" width="80.6640625" style="12" customWidth="1"/>
    <col min="12792" max="12792" width="11.33203125" style="12" customWidth="1"/>
    <col min="12793" max="12793" width="10" style="12" customWidth="1"/>
    <col min="12794" max="12794" width="11.83203125" style="12" customWidth="1"/>
    <col min="12795" max="12795" width="10.83203125" style="12" customWidth="1"/>
    <col min="12796" max="12796" width="13.5" style="12" customWidth="1"/>
    <col min="12797" max="12797" width="11.83203125" style="12" customWidth="1"/>
    <col min="12798" max="12798" width="14.33203125" style="12" customWidth="1"/>
    <col min="12799" max="12799" width="18.5" style="12" customWidth="1"/>
    <col min="12800" max="13045" width="10.6640625" style="12"/>
    <col min="13046" max="13046" width="6.1640625" style="12" customWidth="1"/>
    <col min="13047" max="13047" width="80.6640625" style="12" customWidth="1"/>
    <col min="13048" max="13048" width="11.33203125" style="12" customWidth="1"/>
    <col min="13049" max="13049" width="10" style="12" customWidth="1"/>
    <col min="13050" max="13050" width="11.83203125" style="12" customWidth="1"/>
    <col min="13051" max="13051" width="10.83203125" style="12" customWidth="1"/>
    <col min="13052" max="13052" width="13.5" style="12" customWidth="1"/>
    <col min="13053" max="13053" width="11.83203125" style="12" customWidth="1"/>
    <col min="13054" max="13054" width="14.33203125" style="12" customWidth="1"/>
    <col min="13055" max="13055" width="18.5" style="12" customWidth="1"/>
    <col min="13056" max="13301" width="10.6640625" style="12"/>
    <col min="13302" max="13302" width="6.1640625" style="12" customWidth="1"/>
    <col min="13303" max="13303" width="80.6640625" style="12" customWidth="1"/>
    <col min="13304" max="13304" width="11.33203125" style="12" customWidth="1"/>
    <col min="13305" max="13305" width="10" style="12" customWidth="1"/>
    <col min="13306" max="13306" width="11.83203125" style="12" customWidth="1"/>
    <col min="13307" max="13307" width="10.83203125" style="12" customWidth="1"/>
    <col min="13308" max="13308" width="13.5" style="12" customWidth="1"/>
    <col min="13309" max="13309" width="11.83203125" style="12" customWidth="1"/>
    <col min="13310" max="13310" width="14.33203125" style="12" customWidth="1"/>
    <col min="13311" max="13311" width="18.5" style="12" customWidth="1"/>
    <col min="13312" max="13557" width="10.6640625" style="12"/>
    <col min="13558" max="13558" width="6.1640625" style="12" customWidth="1"/>
    <col min="13559" max="13559" width="80.6640625" style="12" customWidth="1"/>
    <col min="13560" max="13560" width="11.33203125" style="12" customWidth="1"/>
    <col min="13561" max="13561" width="10" style="12" customWidth="1"/>
    <col min="13562" max="13562" width="11.83203125" style="12" customWidth="1"/>
    <col min="13563" max="13563" width="10.83203125" style="12" customWidth="1"/>
    <col min="13564" max="13564" width="13.5" style="12" customWidth="1"/>
    <col min="13565" max="13565" width="11.83203125" style="12" customWidth="1"/>
    <col min="13566" max="13566" width="14.33203125" style="12" customWidth="1"/>
    <col min="13567" max="13567" width="18.5" style="12" customWidth="1"/>
    <col min="13568" max="13813" width="10.6640625" style="12"/>
    <col min="13814" max="13814" width="6.1640625" style="12" customWidth="1"/>
    <col min="13815" max="13815" width="80.6640625" style="12" customWidth="1"/>
    <col min="13816" max="13816" width="11.33203125" style="12" customWidth="1"/>
    <col min="13817" max="13817" width="10" style="12" customWidth="1"/>
    <col min="13818" max="13818" width="11.83203125" style="12" customWidth="1"/>
    <col min="13819" max="13819" width="10.83203125" style="12" customWidth="1"/>
    <col min="13820" max="13820" width="13.5" style="12" customWidth="1"/>
    <col min="13821" max="13821" width="11.83203125" style="12" customWidth="1"/>
    <col min="13822" max="13822" width="14.33203125" style="12" customWidth="1"/>
    <col min="13823" max="13823" width="18.5" style="12" customWidth="1"/>
    <col min="13824" max="14069" width="10.6640625" style="12"/>
    <col min="14070" max="14070" width="6.1640625" style="12" customWidth="1"/>
    <col min="14071" max="14071" width="80.6640625" style="12" customWidth="1"/>
    <col min="14072" max="14072" width="11.33203125" style="12" customWidth="1"/>
    <col min="14073" max="14073" width="10" style="12" customWidth="1"/>
    <col min="14074" max="14074" width="11.83203125" style="12" customWidth="1"/>
    <col min="14075" max="14075" width="10.83203125" style="12" customWidth="1"/>
    <col min="14076" max="14076" width="13.5" style="12" customWidth="1"/>
    <col min="14077" max="14077" width="11.83203125" style="12" customWidth="1"/>
    <col min="14078" max="14078" width="14.33203125" style="12" customWidth="1"/>
    <col min="14079" max="14079" width="18.5" style="12" customWidth="1"/>
    <col min="14080" max="14325" width="10.6640625" style="12"/>
    <col min="14326" max="14326" width="6.1640625" style="12" customWidth="1"/>
    <col min="14327" max="14327" width="80.6640625" style="12" customWidth="1"/>
    <col min="14328" max="14328" width="11.33203125" style="12" customWidth="1"/>
    <col min="14329" max="14329" width="10" style="12" customWidth="1"/>
    <col min="14330" max="14330" width="11.83203125" style="12" customWidth="1"/>
    <col min="14331" max="14331" width="10.83203125" style="12" customWidth="1"/>
    <col min="14332" max="14332" width="13.5" style="12" customWidth="1"/>
    <col min="14333" max="14333" width="11.83203125" style="12" customWidth="1"/>
    <col min="14334" max="14334" width="14.33203125" style="12" customWidth="1"/>
    <col min="14335" max="14335" width="18.5" style="12" customWidth="1"/>
    <col min="14336" max="14581" width="10.6640625" style="12"/>
    <col min="14582" max="14582" width="6.1640625" style="12" customWidth="1"/>
    <col min="14583" max="14583" width="80.6640625" style="12" customWidth="1"/>
    <col min="14584" max="14584" width="11.33203125" style="12" customWidth="1"/>
    <col min="14585" max="14585" width="10" style="12" customWidth="1"/>
    <col min="14586" max="14586" width="11.83203125" style="12" customWidth="1"/>
    <col min="14587" max="14587" width="10.83203125" style="12" customWidth="1"/>
    <col min="14588" max="14588" width="13.5" style="12" customWidth="1"/>
    <col min="14589" max="14589" width="11.83203125" style="12" customWidth="1"/>
    <col min="14590" max="14590" width="14.33203125" style="12" customWidth="1"/>
    <col min="14591" max="14591" width="18.5" style="12" customWidth="1"/>
    <col min="14592" max="14837" width="10.6640625" style="12"/>
    <col min="14838" max="14838" width="6.1640625" style="12" customWidth="1"/>
    <col min="14839" max="14839" width="80.6640625" style="12" customWidth="1"/>
    <col min="14840" max="14840" width="11.33203125" style="12" customWidth="1"/>
    <col min="14841" max="14841" width="10" style="12" customWidth="1"/>
    <col min="14842" max="14842" width="11.83203125" style="12" customWidth="1"/>
    <col min="14843" max="14843" width="10.83203125" style="12" customWidth="1"/>
    <col min="14844" max="14844" width="13.5" style="12" customWidth="1"/>
    <col min="14845" max="14845" width="11.83203125" style="12" customWidth="1"/>
    <col min="14846" max="14846" width="14.33203125" style="12" customWidth="1"/>
    <col min="14847" max="14847" width="18.5" style="12" customWidth="1"/>
    <col min="14848" max="15093" width="10.6640625" style="12"/>
    <col min="15094" max="15094" width="6.1640625" style="12" customWidth="1"/>
    <col min="15095" max="15095" width="80.6640625" style="12" customWidth="1"/>
    <col min="15096" max="15096" width="11.33203125" style="12" customWidth="1"/>
    <col min="15097" max="15097" width="10" style="12" customWidth="1"/>
    <col min="15098" max="15098" width="11.83203125" style="12" customWidth="1"/>
    <col min="15099" max="15099" width="10.83203125" style="12" customWidth="1"/>
    <col min="15100" max="15100" width="13.5" style="12" customWidth="1"/>
    <col min="15101" max="15101" width="11.83203125" style="12" customWidth="1"/>
    <col min="15102" max="15102" width="14.33203125" style="12" customWidth="1"/>
    <col min="15103" max="15103" width="18.5" style="12" customWidth="1"/>
    <col min="15104" max="15349" width="10.6640625" style="12"/>
    <col min="15350" max="15350" width="6.1640625" style="12" customWidth="1"/>
    <col min="15351" max="15351" width="80.6640625" style="12" customWidth="1"/>
    <col min="15352" max="15352" width="11.33203125" style="12" customWidth="1"/>
    <col min="15353" max="15353" width="10" style="12" customWidth="1"/>
    <col min="15354" max="15354" width="11.83203125" style="12" customWidth="1"/>
    <col min="15355" max="15355" width="10.83203125" style="12" customWidth="1"/>
    <col min="15356" max="15356" width="13.5" style="12" customWidth="1"/>
    <col min="15357" max="15357" width="11.83203125" style="12" customWidth="1"/>
    <col min="15358" max="15358" width="14.33203125" style="12" customWidth="1"/>
    <col min="15359" max="15359" width="18.5" style="12" customWidth="1"/>
    <col min="15360" max="15605" width="10.6640625" style="12"/>
    <col min="15606" max="15606" width="6.1640625" style="12" customWidth="1"/>
    <col min="15607" max="15607" width="80.6640625" style="12" customWidth="1"/>
    <col min="15608" max="15608" width="11.33203125" style="12" customWidth="1"/>
    <col min="15609" max="15609" width="10" style="12" customWidth="1"/>
    <col min="15610" max="15610" width="11.83203125" style="12" customWidth="1"/>
    <col min="15611" max="15611" width="10.83203125" style="12" customWidth="1"/>
    <col min="15612" max="15612" width="13.5" style="12" customWidth="1"/>
    <col min="15613" max="15613" width="11.83203125" style="12" customWidth="1"/>
    <col min="15614" max="15614" width="14.33203125" style="12" customWidth="1"/>
    <col min="15615" max="15615" width="18.5" style="12" customWidth="1"/>
    <col min="15616" max="15861" width="10.6640625" style="12"/>
    <col min="15862" max="15862" width="6.1640625" style="12" customWidth="1"/>
    <col min="15863" max="15863" width="80.6640625" style="12" customWidth="1"/>
    <col min="15864" max="15864" width="11.33203125" style="12" customWidth="1"/>
    <col min="15865" max="15865" width="10" style="12" customWidth="1"/>
    <col min="15866" max="15866" width="11.83203125" style="12" customWidth="1"/>
    <col min="15867" max="15867" width="10.83203125" style="12" customWidth="1"/>
    <col min="15868" max="15868" width="13.5" style="12" customWidth="1"/>
    <col min="15869" max="15869" width="11.83203125" style="12" customWidth="1"/>
    <col min="15870" max="15870" width="14.33203125" style="12" customWidth="1"/>
    <col min="15871" max="15871" width="18.5" style="12" customWidth="1"/>
    <col min="15872" max="16117" width="10.6640625" style="12"/>
    <col min="16118" max="16118" width="6.1640625" style="12" customWidth="1"/>
    <col min="16119" max="16119" width="80.6640625" style="12" customWidth="1"/>
    <col min="16120" max="16120" width="11.33203125" style="12" customWidth="1"/>
    <col min="16121" max="16121" width="10" style="12" customWidth="1"/>
    <col min="16122" max="16122" width="11.83203125" style="12" customWidth="1"/>
    <col min="16123" max="16123" width="10.83203125" style="12" customWidth="1"/>
    <col min="16124" max="16124" width="13.5" style="12" customWidth="1"/>
    <col min="16125" max="16125" width="11.83203125" style="12" customWidth="1"/>
    <col min="16126" max="16126" width="14.33203125" style="12" customWidth="1"/>
    <col min="16127" max="16127" width="18.5" style="12" customWidth="1"/>
    <col min="16128" max="16384" width="10.6640625" style="12"/>
  </cols>
  <sheetData>
    <row r="1" spans="1:11" ht="25.5" customHeight="1">
      <c r="A1" s="282" t="s">
        <v>101</v>
      </c>
      <c r="B1" s="282"/>
      <c r="C1" s="282"/>
      <c r="D1" s="282"/>
      <c r="E1" s="282"/>
      <c r="F1" s="282"/>
      <c r="G1" s="282"/>
      <c r="H1" s="282"/>
      <c r="I1" s="282"/>
      <c r="J1" s="282"/>
    </row>
    <row r="2" spans="1:11" ht="15.75">
      <c r="A2" s="282" t="str">
        <f>+Дефектовка!A7</f>
        <v>НАМАНГАН ВИЛОЯТИ  УЧҚЎРҒОН ТУМАНИ ҚУРАМА МФЙ МИЛЛИЙ ИСТИҚЛОЛ, ДАРХОН, НАСТАРИН ВА АФСИЁБ КЎЧАСИ ИЧКИ ЙЎЛЛАРИГА АСФАЛЬТ ЁТҚИЗИШ</v>
      </c>
      <c r="B2" s="282"/>
      <c r="C2" s="282"/>
      <c r="D2" s="282"/>
      <c r="E2" s="282"/>
      <c r="F2" s="282"/>
      <c r="G2" s="282"/>
      <c r="H2" s="282"/>
      <c r="I2" s="282"/>
      <c r="J2" s="282"/>
    </row>
    <row r="3" spans="1:11" ht="18.75">
      <c r="A3" s="13"/>
      <c r="B3" s="13"/>
      <c r="C3" s="13"/>
      <c r="D3" s="57"/>
      <c r="E3" s="13"/>
      <c r="F3" s="57"/>
      <c r="G3" s="13"/>
      <c r="H3" s="13"/>
      <c r="I3" s="57"/>
      <c r="J3" s="14"/>
    </row>
    <row r="4" spans="1:11" ht="31.5" customHeight="1">
      <c r="A4" s="283" t="s">
        <v>102</v>
      </c>
      <c r="B4" s="280" t="s">
        <v>103</v>
      </c>
      <c r="C4" s="280" t="s">
        <v>104</v>
      </c>
      <c r="D4" s="285" t="s">
        <v>105</v>
      </c>
      <c r="E4" s="11" t="s">
        <v>106</v>
      </c>
      <c r="F4" s="285" t="s">
        <v>107</v>
      </c>
      <c r="G4" s="280" t="s">
        <v>108</v>
      </c>
      <c r="H4" s="280" t="s">
        <v>109</v>
      </c>
      <c r="I4" s="285" t="s">
        <v>110</v>
      </c>
      <c r="J4" s="280" t="s">
        <v>111</v>
      </c>
    </row>
    <row r="5" spans="1:11" ht="36" customHeight="1">
      <c r="A5" s="284"/>
      <c r="B5" s="281"/>
      <c r="C5" s="281"/>
      <c r="D5" s="286"/>
      <c r="E5" s="11" t="s">
        <v>112</v>
      </c>
      <c r="F5" s="286"/>
      <c r="G5" s="281"/>
      <c r="H5" s="281"/>
      <c r="I5" s="286"/>
      <c r="J5" s="281"/>
    </row>
    <row r="6" spans="1:11" ht="15.75">
      <c r="A6" s="10">
        <v>1</v>
      </c>
      <c r="B6" s="11">
        <v>2</v>
      </c>
      <c r="C6" s="11">
        <v>3</v>
      </c>
      <c r="D6" s="58">
        <v>4</v>
      </c>
      <c r="E6" s="11">
        <v>6</v>
      </c>
      <c r="F6" s="58">
        <v>7</v>
      </c>
      <c r="G6" s="11">
        <v>9</v>
      </c>
      <c r="H6" s="11">
        <v>10</v>
      </c>
      <c r="I6" s="58">
        <v>11</v>
      </c>
      <c r="J6" s="11">
        <v>12</v>
      </c>
      <c r="K6" s="15"/>
    </row>
    <row r="7" spans="1:11" ht="30">
      <c r="A7" s="16">
        <v>1</v>
      </c>
      <c r="B7" s="17" t="s">
        <v>118</v>
      </c>
      <c r="C7" s="18" t="s">
        <v>23</v>
      </c>
      <c r="D7" s="59">
        <f>SUMIF(РЕСУРС!$D$15:$D$405,B7,РЕСУРС!$F$15:$F$405)</f>
        <v>0</v>
      </c>
      <c r="E7" s="19">
        <v>1</v>
      </c>
      <c r="F7" s="59">
        <f>+E7*D7</f>
        <v>0</v>
      </c>
      <c r="G7" s="53">
        <f>+Дефектовка!G109</f>
        <v>0</v>
      </c>
      <c r="H7" s="18">
        <f>+G7*F7</f>
        <v>0</v>
      </c>
      <c r="I7" s="66"/>
      <c r="J7" s="121">
        <f>+I7*H7</f>
        <v>0</v>
      </c>
      <c r="K7" s="15"/>
    </row>
    <row r="8" spans="1:11" ht="15" customHeight="1">
      <c r="A8" s="16">
        <v>2</v>
      </c>
      <c r="B8" s="17" t="s">
        <v>77</v>
      </c>
      <c r="C8" s="18" t="s">
        <v>76</v>
      </c>
      <c r="D8" s="59">
        <f>SUMIF(РЕСУРС!$D$15:$D$405,B8,РЕСУРС!$F$15:$F$405)</f>
        <v>991.83927415999995</v>
      </c>
      <c r="E8" s="20">
        <v>1.6</v>
      </c>
      <c r="F8" s="59">
        <f t="shared" ref="F8:F9" si="0">+E8*D8</f>
        <v>1586.942838656</v>
      </c>
      <c r="G8" s="53">
        <f>+Дефектовка!G110</f>
        <v>0</v>
      </c>
      <c r="H8" s="18">
        <f t="shared" ref="H8:H9" si="1">+G8*F8</f>
        <v>0</v>
      </c>
      <c r="I8" s="66"/>
      <c r="J8" s="121">
        <f t="shared" ref="J8:J9" si="2">+I8*H8</f>
        <v>0</v>
      </c>
      <c r="K8" s="15"/>
    </row>
    <row r="9" spans="1:11" ht="45">
      <c r="A9" s="16">
        <v>3</v>
      </c>
      <c r="B9" s="17" t="s">
        <v>100</v>
      </c>
      <c r="C9" s="18" t="s">
        <v>76</v>
      </c>
      <c r="D9" s="59">
        <f>SUMIF(РЕСУРС!$D$15:$D$405,B9,РЕСУРС!$F$15:$F$405)</f>
        <v>0</v>
      </c>
      <c r="E9" s="18">
        <v>1.45</v>
      </c>
      <c r="F9" s="59">
        <f t="shared" si="0"/>
        <v>0</v>
      </c>
      <c r="G9" s="53" t="e">
        <f>+Дефектовка!#REF!</f>
        <v>#REF!</v>
      </c>
      <c r="H9" s="18" t="e">
        <f t="shared" si="1"/>
        <v>#REF!</v>
      </c>
      <c r="I9" s="66"/>
      <c r="J9" s="121" t="e">
        <f t="shared" si="2"/>
        <v>#REF!</v>
      </c>
      <c r="K9" s="15"/>
    </row>
    <row r="10" spans="1:11" ht="15" hidden="1">
      <c r="A10" s="16">
        <v>4</v>
      </c>
      <c r="B10" s="17" t="s">
        <v>169</v>
      </c>
      <c r="C10" s="18"/>
      <c r="D10" s="59"/>
      <c r="E10" s="18"/>
      <c r="F10" s="59"/>
      <c r="G10" s="53"/>
      <c r="H10" s="18"/>
      <c r="I10" s="66"/>
      <c r="J10" s="121"/>
      <c r="K10" s="15"/>
    </row>
    <row r="11" spans="1:11" ht="15">
      <c r="A11" s="21"/>
      <c r="B11" s="21" t="s">
        <v>113</v>
      </c>
      <c r="C11" s="21"/>
      <c r="D11" s="60"/>
      <c r="E11" s="21"/>
      <c r="F11" s="60"/>
      <c r="G11" s="21"/>
      <c r="H11" s="21"/>
      <c r="I11" s="60"/>
      <c r="J11" s="122"/>
      <c r="K11" s="15"/>
    </row>
    <row r="12" spans="1:11" ht="15">
      <c r="A12" s="54"/>
      <c r="B12" s="54"/>
      <c r="C12" s="54"/>
      <c r="D12" s="61"/>
      <c r="E12" s="54"/>
      <c r="F12" s="61"/>
      <c r="G12" s="54"/>
      <c r="H12" s="54"/>
      <c r="I12" s="61"/>
      <c r="J12" s="55"/>
      <c r="K12" s="15"/>
    </row>
    <row r="13" spans="1:11" ht="15.75">
      <c r="B13" s="23"/>
    </row>
    <row r="15" spans="1:11" ht="15.75">
      <c r="E15" s="23"/>
      <c r="I15" s="66" t="e">
        <f>SUMIF(#REF!,G15,#REF!)</f>
        <v>#REF!</v>
      </c>
    </row>
    <row r="16" spans="1:11" ht="15.75">
      <c r="E16" s="23"/>
    </row>
    <row r="17" spans="5:5" ht="15.75">
      <c r="E17" s="23"/>
    </row>
    <row r="18" spans="5:5" ht="15.75">
      <c r="E18" s="23"/>
    </row>
    <row r="19" spans="5:5" ht="15.75">
      <c r="E19" s="23"/>
    </row>
    <row r="20" spans="5:5" ht="15.75">
      <c r="E20" s="23"/>
    </row>
    <row r="21" spans="5:5" ht="15.75">
      <c r="E21" s="23"/>
    </row>
    <row r="22" spans="5:5" ht="15.75">
      <c r="E22" s="23"/>
    </row>
    <row r="23" spans="5:5" ht="15.75">
      <c r="E23" s="23"/>
    </row>
    <row r="24" spans="5:5" ht="15.75">
      <c r="E24" s="23"/>
    </row>
    <row r="25" spans="5:5" ht="15.75">
      <c r="E25" s="23"/>
    </row>
    <row r="26" spans="5:5" ht="15.75">
      <c r="E26" s="23"/>
    </row>
    <row r="27" spans="5:5" ht="15.75">
      <c r="E27" s="23"/>
    </row>
    <row r="28" spans="5:5" ht="15.75">
      <c r="E28" s="23"/>
    </row>
    <row r="29" spans="5:5" ht="15.75">
      <c r="E29" s="23"/>
    </row>
    <row r="30" spans="5:5" ht="15.75">
      <c r="E30" s="23"/>
    </row>
    <row r="31" spans="5:5" ht="15.75">
      <c r="E31" s="23"/>
    </row>
    <row r="32" spans="5:5" ht="15.75">
      <c r="E32" s="23"/>
    </row>
    <row r="33" spans="5:5" ht="15.75">
      <c r="E33" s="23"/>
    </row>
    <row r="34" spans="5:5" ht="15.75">
      <c r="E34" s="23"/>
    </row>
    <row r="35" spans="5:5" ht="15.75">
      <c r="E35" s="23"/>
    </row>
  </sheetData>
  <mergeCells count="11">
    <mergeCell ref="J4:J5"/>
    <mergeCell ref="A1:J1"/>
    <mergeCell ref="A2:J2"/>
    <mergeCell ref="A4:A5"/>
    <mergeCell ref="B4:B5"/>
    <mergeCell ref="C4:C5"/>
    <mergeCell ref="D4:D5"/>
    <mergeCell ref="F4:F5"/>
    <mergeCell ref="G4:G5"/>
    <mergeCell ref="H4:H5"/>
    <mergeCell ref="I4:I5"/>
  </mergeCells>
  <printOptions horizontalCentered="1"/>
  <pageMargins left="0.31496062992125984" right="0.39370078740157483" top="0.74803149606299213" bottom="0.98425196850393704"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8</vt:i4>
      </vt:variant>
    </vt:vector>
  </HeadingPairs>
  <TitlesOfParts>
    <vt:vector size="14" baseType="lpstr">
      <vt:lpstr>Исходные данные</vt:lpstr>
      <vt:lpstr>РЕСУРС</vt:lpstr>
      <vt:lpstr>01_ЛРВ</vt:lpstr>
      <vt:lpstr>Объемка</vt:lpstr>
      <vt:lpstr>Дефектовка</vt:lpstr>
      <vt:lpstr>ТРАНСПОРТ</vt:lpstr>
      <vt:lpstr>'01_ЛРВ'!Заголовки_для_печати</vt:lpstr>
      <vt:lpstr>Дефектовка!Заголовки_для_печати</vt:lpstr>
      <vt:lpstr>РЕСУРС!Заголовки_для_печати</vt:lpstr>
      <vt:lpstr>Дефектовка!Область_печати</vt:lpstr>
      <vt:lpstr>'Исходные данные'!Область_печати</vt:lpstr>
      <vt:lpstr>Объемка!Область_печати</vt:lpstr>
      <vt:lpstr>РЕСУРС!Область_печати</vt:lpstr>
      <vt:lpstr>ТРАНСПОРТ!Область_печати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Windows 10</dc:creator>
  <cp:lastModifiedBy>Пользователь</cp:lastModifiedBy>
  <cp:lastPrinted>2026-10-05T12:41:46Z</cp:lastPrinted>
  <dcterms:created xsi:type="dcterms:W3CDTF">2008-02-01T06:52:42Z</dcterms:created>
  <dcterms:modified xsi:type="dcterms:W3CDTF">2026-10-14T13:18:44Z</dcterms:modified>
</cp:coreProperties>
</file>