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ЭтаКнига"/>
  <mc:AlternateContent xmlns:mc="http://schemas.openxmlformats.org/markup-compatibility/2006">
    <mc:Choice Requires="x15">
      <x15ac:absPath xmlns:x15ac="http://schemas.microsoft.com/office/spreadsheetml/2010/11/ac" url="D:\2027\УКС\2027 УКС инвистиция\18,10,2026\13-Maktab Tendirga\13-Maktab Tendirga\"/>
    </mc:Choice>
  </mc:AlternateContent>
  <xr:revisionPtr revIDLastSave="0" documentId="13_ncr:1_{F8430112-6B5E-4AD2-94B4-AFA6D7FE2661}" xr6:coauthVersionLast="40" xr6:coauthVersionMax="40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Исходные данные" sheetId="46" state="hidden" r:id="rId1"/>
    <sheet name="Сводка" sheetId="56" r:id="rId2"/>
    <sheet name="расчёт" sheetId="52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2">расчёт!$A$13:$J$121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91029"/>
</workbook>
</file>

<file path=xl/calcChain.xml><?xml version="1.0" encoding="utf-8"?>
<calcChain xmlns="http://schemas.openxmlformats.org/spreadsheetml/2006/main">
  <c r="B57" i="52" l="1"/>
  <c r="D1" i="52" l="1"/>
  <c r="G121" i="52" s="1"/>
  <c r="B110" i="52" l="1"/>
  <c r="B99" i="52"/>
  <c r="D10" i="52" l="1"/>
  <c r="D9" i="52"/>
  <c r="D8" i="52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11" i="52" l="1"/>
  <c r="D25" i="46"/>
  <c r="D14" i="46"/>
  <c r="D13" i="46"/>
  <c r="D7" i="46"/>
  <c r="D5" i="46"/>
  <c r="D6" i="46" s="1"/>
  <c r="D17" i="46" l="1"/>
  <c r="D20" i="46" s="1"/>
  <c r="D24" i="46" l="1"/>
  <c r="D26" i="46" s="1"/>
  <c r="D23" i="46"/>
  <c r="D2" i="52"/>
  <c r="F7" i="52"/>
  <c r="D7" i="52" s="1"/>
  <c r="D28" i="46" l="1"/>
  <c r="D27" i="46"/>
  <c r="F4" i="52" l="1"/>
  <c r="D4" i="52" s="1"/>
  <c r="F6" i="52" l="1"/>
  <c r="D6" i="52" s="1"/>
  <c r="F5" i="52" l="1"/>
  <c r="D5" i="52" s="1"/>
</calcChain>
</file>

<file path=xl/sharedStrings.xml><?xml version="1.0" encoding="utf-8"?>
<sst xmlns="http://schemas.openxmlformats.org/spreadsheetml/2006/main" count="180" uniqueCount="146">
  <si>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</si>
  <si>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</si>
  <si>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</si>
  <si>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</si>
  <si>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</si>
  <si>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</si>
  <si>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</si>
  <si>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</si>
  <si>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</si>
  <si>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</si>
  <si>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</si>
  <si>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</si>
  <si>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</si>
  <si>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</si>
  <si>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</si>
  <si>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</si>
  <si>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</si>
  <si>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</si>
  <si>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</si>
  <si>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</si>
  <si>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</si>
  <si>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</si>
  <si>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</si>
  <si>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</si>
  <si>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</si>
  <si>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</si>
  <si>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</si>
  <si>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</si>
  <si>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</si>
  <si>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</si>
  <si>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</si>
  <si>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</si>
  <si>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</si>
  <si>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</si>
  <si>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</si>
  <si>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</si>
  <si>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</si>
  <si>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</si>
  <si>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</si>
  <si>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</si>
  <si>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</si>
  <si>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</si>
  <si>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</si>
  <si>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</si>
  <si>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</si>
  <si>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</si>
  <si>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</si>
  <si>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</si>
  <si>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</si>
  <si>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</si>
  <si>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</si>
  <si>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</si>
  <si>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</si>
  <si>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</si>
  <si>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</si>
  <si>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</si>
  <si>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</si>
  <si>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</si>
  <si>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</si>
  <si>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</si>
  <si>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</si>
  <si>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</si>
  <si>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</si>
  <si>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</si>
  <si>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</si>
  <si>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</si>
  <si>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</si>
  <si>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</si>
  <si>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</si>
  <si>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</si>
  <si>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</si>
  <si>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</si>
  <si>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</si>
  <si>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</si>
  <si>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</si>
  <si>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</si>
  <si>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</si>
  <si>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</si>
  <si>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</si>
  <si>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</si>
  <si>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</si>
  <si>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</si>
  <si>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</si>
  <si>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</si>
  <si>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</si>
  <si>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</si>
  <si>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</si>
  <si>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</si>
  <si>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</si>
  <si>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</si>
  <si>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</si>
  <si>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</si>
  <si>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</si>
  <si>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</si>
  <si>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</si>
  <si>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</si>
  <si>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</si>
  <si>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</si>
  <si>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</si>
  <si>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</si>
  <si>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</si>
  <si>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</si>
  <si>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</si>
  <si>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</si>
  <si>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</si>
  <si>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</si>
  <si>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</si>
  <si>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</si>
  <si>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</si>
  <si>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</si>
  <si>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</si>
  <si>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</si>
  <si>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</si>
  <si>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</si>
  <si>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</si>
  <si>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</si>
  <si>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</si>
  <si>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</si>
  <si>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</si>
  <si>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</si>
  <si>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</si>
  <si>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</si>
  <si>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</si>
  <si>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</si>
  <si>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</si>
  <si>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</si>
  <si>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</si>
  <si>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</si>
  <si>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</si>
  <si>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</si>
  <si>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</si>
  <si>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</si>
  <si>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</si>
  <si>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</si>
  <si>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затраты кабельной продукции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</si>
  <si>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</si>
  <si>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</si>
  <si>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</si>
  <si>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НАМАНГАН ВИЛОЙАТИ, НОРИН ТУМАНИ, ЯШИК МФЙ ДАГИ 13-СОНЛИ МАКТАБТШ 
РЕКОНСТРУКЦИЯ КИЛИШ (КУШИМЧА 210-УРИНЛИ БИНО ВА 12Х24 УЛЧАМДА СПОРТ ЗАЛ БИНОСИ КУРИШ ВА 210-УРИНЛИ МАВЖУД УКУВ БИНОСИНИ МУКАММАЛ ТАЪМИРЛАШ ОБЪЕКТИ</t>
  </si>
  <si>
    <t>Затраты на основную заработную плату 25339,59 сум</t>
  </si>
  <si>
    <t>Начисление на социальное страхование 12%</t>
  </si>
  <si>
    <t>Транспортные расходы на материалы 5%</t>
  </si>
  <si>
    <t>Транспортные расходы на кабельную продукцию 1,5%</t>
  </si>
  <si>
    <t>Прочие затраты и расходы подрядчика 17,5%</t>
  </si>
  <si>
    <t>Транспортные расходы на оборудование 2%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</si>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</sst>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.000_р_._-;\-* #,##0.000_р_._-;_-* &quot;-&quot;??_р_._-;_-@_-"/>
    <numFmt numFmtId="170" formatCode="0.0%"/>
    <numFmt numFmtId="171" formatCode="_-* #,##0.000\ _₽_-;\-* #,##0.000\ _₽_-;_-* &quot;-&quot;???\ _₽_-;_-@_-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7">
    <xf numFmtId="0" fontId="0" fillId="0" borderId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5" borderId="1" applyNumberFormat="0" applyAlignment="0" applyProtection="0"/>
    <xf numFmtId="0" fontId="19" fillId="12" borderId="2" applyNumberFormat="0" applyAlignment="0" applyProtection="0"/>
    <xf numFmtId="0" fontId="20" fillId="12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3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4" fillId="0" borderId="0"/>
    <xf numFmtId="0" fontId="4" fillId="0" borderId="0"/>
    <xf numFmtId="0" fontId="5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2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9" fillId="0" borderId="0"/>
    <xf numFmtId="0" fontId="4" fillId="0" borderId="0"/>
    <xf numFmtId="0" fontId="14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9">
    <xf numFmtId="0" fontId="0" fillId="0" borderId="0" xfId="0"/>
    <xf numFmtId="0" fontId="7" fillId="0" borderId="10" xfId="38" applyFont="1" applyBorder="1"/>
    <xf numFmtId="0" fontId="8" fillId="0" borderId="11" xfId="38" applyFont="1" applyBorder="1"/>
    <xf numFmtId="0" fontId="7" fillId="0" borderId="11" xfId="38" applyFont="1" applyBorder="1"/>
    <xf numFmtId="0" fontId="7" fillId="0" borderId="12" xfId="38" applyFont="1" applyBorder="1"/>
    <xf numFmtId="0" fontId="5" fillId="0" borderId="0" xfId="38"/>
    <xf numFmtId="0" fontId="7" fillId="0" borderId="13" xfId="38" applyFont="1" applyBorder="1"/>
    <xf numFmtId="0" fontId="7" fillId="0" borderId="0" xfId="38" applyFont="1" applyBorder="1"/>
    <xf numFmtId="0" fontId="7" fillId="0" borderId="14" xfId="38" applyFont="1" applyBorder="1"/>
    <xf numFmtId="0" fontId="7" fillId="0" borderId="15" xfId="38" applyFont="1" applyBorder="1" applyAlignment="1">
      <alignment horizontal="left"/>
    </xf>
    <xf numFmtId="0" fontId="7" fillId="0" borderId="16" xfId="38" applyFont="1" applyBorder="1"/>
    <xf numFmtId="3" fontId="7" fillId="0" borderId="16" xfId="38" applyNumberFormat="1" applyFont="1" applyBorder="1" applyProtection="1">
      <protection locked="0"/>
    </xf>
    <xf numFmtId="0" fontId="7" fillId="0" borderId="17" xfId="38" applyFont="1" applyBorder="1" applyAlignment="1">
      <alignment horizontal="left" indent="1"/>
    </xf>
    <xf numFmtId="0" fontId="7" fillId="0" borderId="18" xfId="38" applyFont="1" applyBorder="1" applyAlignment="1">
      <alignment horizontal="left"/>
    </xf>
    <xf numFmtId="0" fontId="7" fillId="0" borderId="19" xfId="38" applyFont="1" applyBorder="1"/>
    <xf numFmtId="3" fontId="7" fillId="0" borderId="19" xfId="38" applyNumberFormat="1" applyFont="1" applyBorder="1" applyProtection="1">
      <protection locked="0"/>
    </xf>
    <xf numFmtId="0" fontId="7" fillId="0" borderId="20" xfId="38" applyFont="1" applyBorder="1" applyAlignment="1">
      <alignment horizontal="left" indent="1"/>
    </xf>
    <xf numFmtId="0" fontId="7" fillId="0" borderId="21" xfId="38" applyFont="1" applyBorder="1" applyAlignment="1">
      <alignment horizontal="left" vertical="center" wrapText="1"/>
    </xf>
    <xf numFmtId="0" fontId="7" fillId="0" borderId="21" xfId="38" applyFont="1" applyBorder="1"/>
    <xf numFmtId="3" fontId="5" fillId="0" borderId="0" xfId="38" applyNumberFormat="1"/>
    <xf numFmtId="3" fontId="7" fillId="24" borderId="19" xfId="38" applyNumberFormat="1" applyFont="1" applyFill="1" applyBorder="1"/>
    <xf numFmtId="49" fontId="7" fillId="0" borderId="18" xfId="38" applyNumberFormat="1" applyFont="1" applyBorder="1" applyAlignment="1">
      <alignment horizontal="left" indent="1"/>
    </xf>
    <xf numFmtId="4" fontId="7" fillId="0" borderId="19" xfId="38" applyNumberFormat="1" applyFont="1" applyFill="1" applyBorder="1" applyProtection="1">
      <protection locked="0"/>
    </xf>
    <xf numFmtId="49" fontId="7" fillId="0" borderId="18" xfId="38" applyNumberFormat="1" applyFont="1" applyBorder="1" applyAlignment="1">
      <alignment horizontal="left" vertical="top" wrapText="1" indent="1"/>
    </xf>
    <xf numFmtId="0" fontId="7" fillId="0" borderId="19" xfId="38" applyNumberFormat="1" applyFont="1" applyBorder="1" applyAlignment="1">
      <alignment vertical="top" wrapText="1"/>
    </xf>
    <xf numFmtId="4" fontId="7" fillId="0" borderId="22" xfId="38" applyNumberFormat="1" applyFont="1" applyBorder="1" applyAlignment="1" applyProtection="1">
      <alignment vertical="top"/>
      <protection locked="0"/>
    </xf>
    <xf numFmtId="0" fontId="7" fillId="0" borderId="20" xfId="38" applyNumberFormat="1" applyFont="1" applyBorder="1" applyAlignment="1">
      <alignment horizontal="left" vertical="top" wrapText="1" indent="1"/>
    </xf>
    <xf numFmtId="0" fontId="5" fillId="0" borderId="0" xfId="38" applyNumberFormat="1" applyAlignment="1">
      <alignment vertical="top" wrapText="1"/>
    </xf>
    <xf numFmtId="166" fontId="7" fillId="0" borderId="22" xfId="38" applyNumberFormat="1" applyFont="1" applyBorder="1" applyAlignment="1" applyProtection="1">
      <alignment vertical="top"/>
      <protection locked="0"/>
    </xf>
    <xf numFmtId="0" fontId="7" fillId="0" borderId="19" xfId="38" applyFont="1" applyBorder="1" applyProtection="1">
      <protection locked="0"/>
    </xf>
    <xf numFmtId="0" fontId="7" fillId="0" borderId="18" xfId="38" applyFont="1" applyBorder="1"/>
    <xf numFmtId="0" fontId="7" fillId="0" borderId="19" xfId="38" applyFont="1" applyBorder="1" applyAlignment="1">
      <alignment horizontal="left" indent="2"/>
    </xf>
    <xf numFmtId="10" fontId="7" fillId="0" borderId="19" xfId="38" applyNumberFormat="1" applyFont="1" applyBorder="1" applyProtection="1">
      <protection locked="0"/>
    </xf>
    <xf numFmtId="0" fontId="7" fillId="0" borderId="20" xfId="38" quotePrefix="1" applyFont="1" applyBorder="1" applyAlignment="1">
      <alignment horizontal="left" indent="1"/>
    </xf>
    <xf numFmtId="0" fontId="7" fillId="0" borderId="23" xfId="38" applyFont="1" applyBorder="1" applyAlignment="1">
      <alignment horizontal="left"/>
    </xf>
    <xf numFmtId="167" fontId="7" fillId="0" borderId="21" xfId="38" applyNumberFormat="1" applyFont="1" applyBorder="1" applyProtection="1">
      <protection locked="0"/>
    </xf>
    <xf numFmtId="0" fontId="7" fillId="0" borderId="24" xfId="38" quotePrefix="1" applyFont="1" applyBorder="1" applyAlignment="1">
      <alignment horizontal="left" indent="1"/>
    </xf>
    <xf numFmtId="4" fontId="7" fillId="0" borderId="21" xfId="38" applyNumberFormat="1" applyFont="1" applyBorder="1" applyProtection="1">
      <protection locked="0"/>
    </xf>
    <xf numFmtId="0" fontId="7" fillId="0" borderId="24" xfId="38" applyFont="1" applyBorder="1" applyAlignment="1">
      <alignment horizontal="left" indent="1"/>
    </xf>
    <xf numFmtId="0" fontId="7" fillId="0" borderId="21" xfId="38" applyFont="1" applyBorder="1" applyAlignment="1">
      <alignment horizontal="left" indent="2"/>
    </xf>
    <xf numFmtId="3" fontId="7" fillId="0" borderId="21" xfId="38" applyNumberFormat="1" applyFont="1" applyBorder="1" applyProtection="1">
      <protection locked="0"/>
    </xf>
    <xf numFmtId="1" fontId="7" fillId="0" borderId="21" xfId="38" applyNumberFormat="1" applyFont="1" applyBorder="1" applyProtection="1">
      <protection locked="0"/>
    </xf>
    <xf numFmtId="166" fontId="7" fillId="0" borderId="21" xfId="38" applyNumberFormat="1" applyFont="1" applyBorder="1"/>
    <xf numFmtId="0" fontId="5" fillId="24" borderId="18" xfId="38" applyFill="1" applyBorder="1" applyAlignment="1">
      <alignment horizontal="left"/>
    </xf>
    <xf numFmtId="168" fontId="7" fillId="0" borderId="25" xfId="38" applyNumberFormat="1" applyFont="1" applyBorder="1"/>
    <xf numFmtId="0" fontId="5" fillId="24" borderId="26" xfId="38" applyFill="1" applyBorder="1"/>
    <xf numFmtId="0" fontId="7" fillId="0" borderId="27" xfId="38" applyFont="1" applyBorder="1"/>
    <xf numFmtId="166" fontId="7" fillId="0" borderId="27" xfId="38" applyNumberFormat="1" applyFont="1" applyBorder="1"/>
    <xf numFmtId="0" fontId="7" fillId="0" borderId="28" xfId="38" applyFont="1" applyBorder="1" applyAlignment="1">
      <alignment horizontal="center"/>
    </xf>
    <xf numFmtId="0" fontId="5" fillId="0" borderId="0" xfId="38" applyBorder="1"/>
    <xf numFmtId="0" fontId="5" fillId="0" borderId="0" xfId="38" applyFont="1"/>
    <xf numFmtId="0" fontId="4" fillId="0" borderId="0" xfId="37"/>
    <xf numFmtId="1" fontId="4" fillId="25" borderId="0" xfId="37" applyNumberFormat="1" applyFill="1"/>
    <xf numFmtId="0" fontId="4" fillId="25" borderId="0" xfId="37" applyFill="1"/>
    <xf numFmtId="1" fontId="4" fillId="0" borderId="0" xfId="37" applyNumberFormat="1" applyAlignment="1">
      <alignment horizontal="right"/>
    </xf>
    <xf numFmtId="9" fontId="4" fillId="25" borderId="0" xfId="37" applyNumberFormat="1" applyFill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3" fillId="26" borderId="0" xfId="0" applyFont="1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9" fontId="0" fillId="0" borderId="0" xfId="0" applyNumberFormat="1"/>
    <xf numFmtId="0" fontId="9" fillId="0" borderId="0" xfId="0" applyFont="1"/>
    <xf numFmtId="0" fontId="15" fillId="0" borderId="0" xfId="0" applyFont="1" applyFill="1"/>
    <xf numFmtId="0" fontId="0" fillId="0" borderId="0" xfId="0" applyFill="1"/>
    <xf numFmtId="0" fontId="4" fillId="0" borderId="0" xfId="37" applyFont="1"/>
    <xf numFmtId="0" fontId="0" fillId="0" borderId="0" xfId="36" applyFont="1"/>
    <xf numFmtId="0" fontId="0" fillId="24" borderId="0" xfId="37" applyFont="1" applyFill="1"/>
    <xf numFmtId="0" fontId="34" fillId="0" borderId="0" xfId="49" applyFont="1"/>
    <xf numFmtId="171" fontId="35" fillId="0" borderId="0" xfId="49" applyNumberFormat="1" applyFont="1"/>
    <xf numFmtId="169" fontId="35" fillId="0" borderId="0" xfId="44" applyNumberFormat="1" applyFont="1"/>
    <xf numFmtId="0" fontId="36" fillId="0" borderId="30" xfId="49" applyFont="1" applyBorder="1" applyAlignment="1">
      <alignment vertical="top" wrapText="1"/>
    </xf>
    <xf numFmtId="0" fontId="37" fillId="0" borderId="30" xfId="49" applyFont="1" applyBorder="1" applyAlignment="1">
      <alignment vertical="top" wrapText="1"/>
    </xf>
    <xf numFmtId="0" fontId="37" fillId="0" borderId="29" xfId="38" applyFont="1" applyBorder="1" applyAlignment="1">
      <alignment horizontal="center" vertical="center"/>
    </xf>
    <xf numFmtId="0" fontId="34" fillId="0" borderId="19" xfId="49" applyFont="1" applyBorder="1"/>
    <xf numFmtId="0" fontId="38" fillId="0" borderId="19" xfId="49" applyFont="1" applyBorder="1"/>
    <xf numFmtId="0" fontId="36" fillId="27" borderId="19" xfId="51" applyFont="1" applyFill="1" applyBorder="1" applyAlignment="1">
      <alignment horizontal="center" vertical="center" wrapText="1"/>
    </xf>
    <xf numFmtId="0" fontId="36" fillId="27" borderId="31" xfId="51" applyFont="1" applyFill="1" applyBorder="1" applyAlignment="1">
      <alignment horizontal="center" vertical="center" wrapText="1"/>
    </xf>
    <xf numFmtId="0" fontId="36" fillId="27" borderId="29" xfId="51" applyFont="1" applyFill="1" applyBorder="1" applyAlignment="1">
      <alignment horizontal="center" vertical="center" wrapText="1"/>
    </xf>
    <xf numFmtId="0" fontId="34" fillId="0" borderId="0" xfId="49" applyFont="1" applyAlignment="1">
      <alignment horizontal="center"/>
    </xf>
    <xf numFmtId="0" fontId="40" fillId="0" borderId="0" xfId="52" applyFont="1" applyAlignment="1">
      <alignment vertical="top" wrapText="1"/>
    </xf>
    <xf numFmtId="0" fontId="38" fillId="0" borderId="0" xfId="49" applyFont="1" applyAlignment="1">
      <alignment horizontal="right"/>
    </xf>
    <xf numFmtId="169" fontId="37" fillId="0" borderId="19" xfId="44" applyNumberFormat="1" applyFont="1" applyFill="1" applyBorder="1" applyAlignment="1">
      <alignment horizontal="center" vertical="center"/>
    </xf>
    <xf numFmtId="169" fontId="37" fillId="0" borderId="19" xfId="44" applyNumberFormat="1" applyFont="1" applyBorder="1" applyAlignment="1">
      <alignment horizontal="center" vertical="center"/>
    </xf>
    <xf numFmtId="169" fontId="36" fillId="0" borderId="19" xfId="44" applyNumberFormat="1" applyFont="1" applyBorder="1" applyAlignment="1">
      <alignment horizontal="center"/>
    </xf>
    <xf numFmtId="169" fontId="36" fillId="0" borderId="19" xfId="44" applyNumberFormat="1" applyFont="1" applyBorder="1" applyAlignment="1">
      <alignment horizontal="center" vertical="center"/>
    </xf>
    <xf numFmtId="0" fontId="0" fillId="0" borderId="0" xfId="37" applyFont="1"/>
    <xf numFmtId="170" fontId="4" fillId="25" borderId="0" xfId="37" applyNumberFormat="1" applyFill="1"/>
    <xf numFmtId="168" fontId="4" fillId="0" borderId="0" xfId="37" applyNumberFormat="1" applyAlignment="1">
      <alignment horizontal="right"/>
    </xf>
    <xf numFmtId="0" fontId="4" fillId="0" borderId="0" xfId="37" applyFont="1" applyFill="1"/>
    <xf numFmtId="171" fontId="34" fillId="0" borderId="0" xfId="49" applyNumberFormat="1" applyFont="1"/>
    <xf numFmtId="0" fontId="41" fillId="0" borderId="0" xfId="49" applyFont="1" applyAlignment="1">
      <alignment horizontal="center" wrapText="1"/>
    </xf>
    <xf numFmtId="0" fontId="41" fillId="0" borderId="0" xfId="49" applyFont="1" applyAlignment="1">
      <alignment horizontal="center" vertical="center" wrapText="1"/>
    </xf>
    <xf numFmtId="0" fontId="36" fillId="27" borderId="37" xfId="51" applyFont="1" applyFill="1" applyBorder="1" applyAlignment="1">
      <alignment horizontal="center" vertical="center" wrapText="1"/>
    </xf>
    <xf numFmtId="0" fontId="36" fillId="27" borderId="35" xfId="51" applyFont="1" applyFill="1" applyBorder="1" applyAlignment="1">
      <alignment horizontal="center" vertical="center" wrapText="1"/>
    </xf>
    <xf numFmtId="0" fontId="36" fillId="27" borderId="33" xfId="51" applyFont="1" applyFill="1" applyBorder="1" applyAlignment="1">
      <alignment horizontal="center" vertical="center" wrapText="1"/>
    </xf>
    <xf numFmtId="0" fontId="36" fillId="27" borderId="36" xfId="51" applyFont="1" applyFill="1" applyBorder="1" applyAlignment="1">
      <alignment horizontal="center" vertical="center" wrapText="1"/>
    </xf>
    <xf numFmtId="0" fontId="36" fillId="27" borderId="34" xfId="51" applyFont="1" applyFill="1" applyBorder="1" applyAlignment="1">
      <alignment horizontal="center" vertical="center" wrapText="1"/>
    </xf>
    <xf numFmtId="0" fontId="36" fillId="27" borderId="32" xfId="51" applyFont="1" applyFill="1" applyBorder="1" applyAlignment="1">
      <alignment horizontal="center" vertical="center" wrapText="1"/>
    </xf>
    <xf numFmtId="0" fontId="36" fillId="27" borderId="19" xfId="5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6" xr:uid="{00000000-0005-0000-0000-000024000000}"/>
    <cellStyle name="Обычный 2 127" xfId="51" xr:uid="{00000000-0005-0000-0000-000025000000}"/>
    <cellStyle name="Обычный 2 2" xfId="52" xr:uid="{00000000-0005-0000-0000-000026000000}"/>
    <cellStyle name="Обычный 3" xfId="49" xr:uid="{00000000-0005-0000-0000-000027000000}"/>
    <cellStyle name="Обычный 4" xfId="53" xr:uid="{00000000-0005-0000-0000-000028000000}"/>
    <cellStyle name="Обычный_Расчёт кап" xfId="36" xr:uid="{00000000-0005-0000-0000-000029000000}"/>
    <cellStyle name="Обычный_Спорт зал 43" xfId="37" xr:uid="{00000000-0005-0000-0000-00002A000000}"/>
    <cellStyle name="Обычный_Счет-фактура Экспертизе" xfId="38" xr:uid="{00000000-0005-0000-0000-00002B000000}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Финансовый" xfId="44" builtinId="3"/>
    <cellStyle name="Финансовый 2" xfId="47" xr:uid="{00000000-0005-0000-0000-000032000000}"/>
    <cellStyle name="Финансовый 2 2" xfId="48" xr:uid="{00000000-0005-0000-0000-000033000000}"/>
    <cellStyle name="Финансовый 3" xfId="50" xr:uid="{00000000-0005-0000-0000-000034000000}"/>
    <cellStyle name="Финансовый 4" xfId="54" xr:uid="{00000000-0005-0000-0000-000035000000}"/>
    <cellStyle name="Финансовый 5" xfId="55" xr:uid="{00000000-0005-0000-0000-000036000000}"/>
    <cellStyle name="Финансовый 6" xfId="56" xr:uid="{00000000-0005-0000-0000-000037000000}"/>
    <cellStyle name="Хороший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8671875" defaultRowHeight="13.2" x14ac:dyDescent="0.25"/>
  <cols>
    <col min="1" max="1" width="2.109375" style="5" customWidth="1"/>
    <col min="2" max="2" width="6" style="5" customWidth="1"/>
    <col min="3" max="3" width="63.88671875" style="5" customWidth="1"/>
    <col min="4" max="4" width="17.33203125" style="5" customWidth="1"/>
    <col min="5" max="5" width="11.109375" style="5" customWidth="1"/>
    <col min="6" max="6" width="13.109375" style="5" customWidth="1"/>
    <col min="7" max="7" width="12.5546875" style="5" customWidth="1"/>
    <col min="8" max="8" width="10" style="5" bestFit="1" customWidth="1"/>
    <col min="9" max="9" width="22.109375" style="5" customWidth="1"/>
    <col min="10" max="10" width="0" style="5" hidden="1" customWidth="1"/>
    <col min="11" max="11" width="2.6640625" style="5" customWidth="1"/>
    <col min="12" max="16384" width="8.88671875" style="5"/>
  </cols>
  <sheetData>
    <row r="1" spans="2:6" ht="15.6" x14ac:dyDescent="0.3">
      <c r="B1" s="1"/>
      <c r="C1" s="2" t="s">
        <v>0</v>
      </c>
      <c r="D1" s="3"/>
      <c r="E1" s="4"/>
    </row>
    <row r="2" spans="2:6" ht="13.8" thickBot="1" x14ac:dyDescent="0.3">
      <c r="B2" s="6"/>
      <c r="C2" s="7"/>
      <c r="D2" s="7"/>
      <c r="E2" s="8"/>
    </row>
    <row r="3" spans="2:6" x14ac:dyDescent="0.25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5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5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5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5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5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9.6" x14ac:dyDescent="0.25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5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9.6" x14ac:dyDescent="0.25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5">
      <c r="B12" s="23" t="s">
        <v>34</v>
      </c>
      <c r="C12" s="14" t="s">
        <v>16</v>
      </c>
      <c r="D12" s="29">
        <v>1.25</v>
      </c>
      <c r="E12" s="16"/>
    </row>
    <row r="13" spans="2:6" x14ac:dyDescent="0.25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5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5">
      <c r="B15" s="30"/>
      <c r="C15" s="31" t="s">
        <v>19</v>
      </c>
      <c r="D15" s="32">
        <v>0</v>
      </c>
      <c r="E15" s="33" t="s">
        <v>20</v>
      </c>
    </row>
    <row r="16" spans="2:6" x14ac:dyDescent="0.25">
      <c r="B16" s="30"/>
      <c r="C16" s="31" t="s">
        <v>21</v>
      </c>
      <c r="D16" s="29"/>
      <c r="E16" s="16" t="s">
        <v>2</v>
      </c>
    </row>
    <row r="17" spans="2:5" x14ac:dyDescent="0.25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5">
      <c r="B18" s="13"/>
      <c r="C18" s="31" t="s">
        <v>19</v>
      </c>
      <c r="D18" s="32">
        <v>0.26419999999999999</v>
      </c>
      <c r="E18" s="33" t="s">
        <v>20</v>
      </c>
    </row>
    <row r="19" spans="2:5" x14ac:dyDescent="0.25">
      <c r="B19" s="13"/>
      <c r="C19" s="31" t="s">
        <v>21</v>
      </c>
      <c r="D19" s="29"/>
      <c r="E19" s="16" t="s">
        <v>2</v>
      </c>
    </row>
    <row r="20" spans="2:5" x14ac:dyDescent="0.25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5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5">
      <c r="B22" s="34"/>
      <c r="C22" s="31" t="s">
        <v>21</v>
      </c>
      <c r="D22" s="37"/>
      <c r="E22" s="38" t="s">
        <v>2</v>
      </c>
    </row>
    <row r="23" spans="2:5" x14ac:dyDescent="0.25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5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5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5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5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8" thickBot="1" x14ac:dyDescent="0.3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5">
      <c r="D29" s="49"/>
    </row>
    <row r="30" spans="2:5" x14ac:dyDescent="0.25">
      <c r="C30" s="50"/>
    </row>
    <row r="31" spans="2:5" x14ac:dyDescent="0.25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1"/>
  <sheetViews>
    <sheetView tabSelected="1" zoomScale="130" zoomScaleNormal="130" zoomScaleSheetLayoutView="100" workbookViewId="0">
      <selection activeCell="B39" sqref="B39"/>
    </sheetView>
  </sheetViews>
  <sheetFormatPr defaultColWidth="9.109375" defaultRowHeight="13.8" x14ac:dyDescent="0.25"/>
  <cols>
    <col min="1" max="1" width="7.6640625" style="71" customWidth="1"/>
    <col min="2" max="2" width="62.44140625" style="71" customWidth="1"/>
    <col min="3" max="3" width="20.5546875" style="71" customWidth="1"/>
    <col min="4" max="4" width="16.88671875" style="71" customWidth="1"/>
    <col min="5" max="5" width="19.6640625" style="71" bestFit="1" customWidth="1"/>
    <col min="6" max="16384" width="9.109375" style="71"/>
  </cols>
  <sheetData>
    <row r="1" spans="1:7" x14ac:dyDescent="0.25">
      <c r="C1" s="84"/>
    </row>
    <row r="2" spans="1:7" ht="16.5" customHeight="1" x14ac:dyDescent="0.25">
      <c r="A2" s="94" t="s">
        <v>135</v>
      </c>
      <c r="B2" s="94"/>
      <c r="C2" s="94"/>
    </row>
    <row r="3" spans="1:7" ht="18" x14ac:dyDescent="0.25">
      <c r="A3" s="94"/>
      <c r="B3" s="94"/>
      <c r="C3" s="94"/>
      <c r="D3" s="83"/>
      <c r="E3" s="83"/>
      <c r="F3" s="83"/>
      <c r="G3" s="83"/>
    </row>
    <row r="4" spans="1:7" x14ac:dyDescent="0.25">
      <c r="A4" s="95" t="s">
        <v>138</v>
      </c>
      <c r="B4" s="95"/>
      <c r="C4" s="95"/>
    </row>
    <row r="5" spans="1:7" ht="54" customHeight="1" x14ac:dyDescent="0.25">
      <c r="A5" s="95"/>
      <c r="B5" s="95"/>
      <c r="C5" s="95"/>
      <c r="D5" s="83"/>
      <c r="E5" s="83"/>
      <c r="F5" s="83"/>
      <c r="G5" s="83"/>
    </row>
    <row r="6" spans="1:7" x14ac:dyDescent="0.25">
      <c r="B6" s="82"/>
      <c r="C6" s="82"/>
    </row>
    <row r="7" spans="1:7" x14ac:dyDescent="0.25">
      <c r="A7" s="96" t="s">
        <v>31</v>
      </c>
      <c r="B7" s="99" t="s">
        <v>32</v>
      </c>
      <c r="C7" s="102" t="s">
        <v>133</v>
      </c>
    </row>
    <row r="8" spans="1:7" x14ac:dyDescent="0.25">
      <c r="A8" s="97"/>
      <c r="B8" s="100"/>
      <c r="C8" s="102"/>
    </row>
    <row r="9" spans="1:7" ht="19.5" customHeight="1" x14ac:dyDescent="0.25">
      <c r="A9" s="98"/>
      <c r="B9" s="101"/>
      <c r="C9" s="102"/>
    </row>
    <row r="10" spans="1:7" ht="15.6" x14ac:dyDescent="0.25">
      <c r="A10" s="81">
        <v>1</v>
      </c>
      <c r="B10" s="80">
        <v>2</v>
      </c>
      <c r="C10" s="79">
        <v>3</v>
      </c>
    </row>
    <row r="11" spans="1:7" x14ac:dyDescent="0.25">
      <c r="A11" s="77"/>
      <c r="B11" s="77"/>
      <c r="C11" s="77"/>
    </row>
    <row r="12" spans="1:7" x14ac:dyDescent="0.25">
      <c r="A12" s="78"/>
      <c r="B12" s="78" t="s">
        <v>132</v>
      </c>
      <c r="C12" s="77"/>
    </row>
    <row r="13" spans="1:7" ht="15.6" x14ac:dyDescent="0.25">
      <c r="A13" s="76">
        <v>1</v>
      </c>
      <c r="B13" s="75" t="s">
        <v>139</v>
      </c>
      <c r="C13" s="85"/>
    </row>
    <row r="14" spans="1:7" ht="15.6" x14ac:dyDescent="0.25">
      <c r="A14" s="76">
        <v>2</v>
      </c>
      <c r="B14" s="75" t="s">
        <v>140</v>
      </c>
      <c r="C14" s="85"/>
    </row>
    <row r="15" spans="1:7" ht="15.6" x14ac:dyDescent="0.25">
      <c r="A15" s="76">
        <f>A13+1</f>
        <v>2</v>
      </c>
      <c r="B15" s="75" t="s">
        <v>131</v>
      </c>
      <c r="C15" s="85"/>
    </row>
    <row r="16" spans="1:7" ht="15.6" x14ac:dyDescent="0.25">
      <c r="A16" s="76">
        <f t="shared" ref="A16:A31" si="0">A15+1</f>
        <v>3</v>
      </c>
      <c r="B16" s="75" t="s">
        <v>130</v>
      </c>
      <c r="C16" s="85"/>
    </row>
    <row r="17" spans="1:5" ht="15.6" x14ac:dyDescent="0.25">
      <c r="A17" s="76">
        <f t="shared" si="0"/>
        <v>4</v>
      </c>
      <c r="B17" s="75" t="s">
        <v>141</v>
      </c>
      <c r="C17" s="85"/>
    </row>
    <row r="18" spans="1:5" ht="15.6" x14ac:dyDescent="0.25">
      <c r="A18" s="76">
        <f t="shared" si="0"/>
        <v>5</v>
      </c>
      <c r="B18" s="75" t="s">
        <v>42</v>
      </c>
      <c r="C18" s="85"/>
    </row>
    <row r="19" spans="1:5" ht="15.6" x14ac:dyDescent="0.25">
      <c r="A19" s="76">
        <f t="shared" si="0"/>
        <v>6</v>
      </c>
      <c r="B19" s="75" t="s">
        <v>142</v>
      </c>
      <c r="C19" s="85"/>
    </row>
    <row r="20" spans="1:5" ht="15.6" x14ac:dyDescent="0.3">
      <c r="A20" s="76">
        <f>A19+1</f>
        <v>7</v>
      </c>
      <c r="B20" s="74" t="s">
        <v>128</v>
      </c>
      <c r="C20" s="87"/>
    </row>
    <row r="21" spans="1:5" ht="15.6" x14ac:dyDescent="0.25">
      <c r="A21" s="76">
        <f t="shared" si="0"/>
        <v>8</v>
      </c>
      <c r="B21" s="75" t="s">
        <v>143</v>
      </c>
      <c r="C21" s="86"/>
    </row>
    <row r="22" spans="1:5" ht="15.6" x14ac:dyDescent="0.25">
      <c r="A22" s="76">
        <f t="shared" si="0"/>
        <v>9</v>
      </c>
      <c r="B22" s="74" t="s">
        <v>123</v>
      </c>
      <c r="C22" s="88"/>
    </row>
    <row r="23" spans="1:5" ht="15.6" x14ac:dyDescent="0.25">
      <c r="A23" s="76">
        <f t="shared" si="0"/>
        <v>10</v>
      </c>
      <c r="B23" s="75" t="s">
        <v>129</v>
      </c>
      <c r="C23" s="86"/>
    </row>
    <row r="24" spans="1:5" ht="15.6" x14ac:dyDescent="0.25">
      <c r="A24" s="76">
        <f t="shared" si="0"/>
        <v>11</v>
      </c>
      <c r="B24" s="75" t="s">
        <v>144</v>
      </c>
      <c r="C24" s="86"/>
    </row>
    <row r="25" spans="1:5" ht="15.6" x14ac:dyDescent="0.3">
      <c r="A25" s="76">
        <f t="shared" si="0"/>
        <v>12</v>
      </c>
      <c r="B25" s="74" t="s">
        <v>123</v>
      </c>
      <c r="C25" s="87"/>
    </row>
    <row r="26" spans="1:5" ht="15.6" x14ac:dyDescent="0.25">
      <c r="A26" s="76">
        <f t="shared" si="0"/>
        <v>13</v>
      </c>
      <c r="B26" s="75" t="s">
        <v>127</v>
      </c>
      <c r="C26" s="86"/>
    </row>
    <row r="27" spans="1:5" ht="15.6" x14ac:dyDescent="0.25">
      <c r="A27" s="76">
        <f t="shared" si="0"/>
        <v>14</v>
      </c>
      <c r="B27" s="75" t="s">
        <v>126</v>
      </c>
      <c r="C27" s="86"/>
    </row>
    <row r="28" spans="1:5" ht="15.6" x14ac:dyDescent="0.25">
      <c r="A28" s="76">
        <f t="shared" si="0"/>
        <v>15</v>
      </c>
      <c r="B28" s="75" t="s">
        <v>125</v>
      </c>
      <c r="C28" s="86"/>
    </row>
    <row r="29" spans="1:5" ht="15.6" x14ac:dyDescent="0.25">
      <c r="A29" s="76">
        <f t="shared" si="0"/>
        <v>16</v>
      </c>
      <c r="B29" s="74" t="s">
        <v>136</v>
      </c>
      <c r="C29" s="88"/>
    </row>
    <row r="30" spans="1:5" ht="15.6" x14ac:dyDescent="0.25">
      <c r="A30" s="76">
        <f t="shared" si="0"/>
        <v>17</v>
      </c>
      <c r="B30" s="75" t="s">
        <v>145</v>
      </c>
      <c r="C30" s="86"/>
      <c r="E30" s="93"/>
    </row>
    <row r="31" spans="1:5" ht="15.6" x14ac:dyDescent="0.25">
      <c r="A31" s="76">
        <f t="shared" si="0"/>
        <v>18</v>
      </c>
      <c r="B31" s="74" t="s">
        <v>137</v>
      </c>
      <c r="C31" s="88"/>
      <c r="D31" s="73"/>
      <c r="E31" s="72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1">
    <pageSetUpPr fitToPage="1"/>
  </sheetPr>
  <dimension ref="A1:L121"/>
  <sheetViews>
    <sheetView topLeftCell="A40" zoomScaleNormal="100" zoomScaleSheetLayoutView="100" workbookViewId="0">
      <selection activeCell="B58" sqref="B58:I58"/>
    </sheetView>
  </sheetViews>
  <sheetFormatPr defaultRowHeight="13.2" x14ac:dyDescent="0.25"/>
  <cols>
    <col min="1" max="1" width="3.33203125" customWidth="1"/>
    <col min="3" max="3" width="18" customWidth="1"/>
    <col min="5" max="5" width="9.5546875" customWidth="1"/>
    <col min="6" max="6" width="8.33203125" customWidth="1"/>
    <col min="7" max="7" width="7.88671875" customWidth="1"/>
    <col min="8" max="8" width="12" customWidth="1"/>
    <col min="9" max="9" width="11.88671875" customWidth="1"/>
    <col min="10" max="10" width="3.6640625" customWidth="1"/>
  </cols>
  <sheetData>
    <row r="1" spans="1:12" s="51" customFormat="1" x14ac:dyDescent="0.25">
      <c r="A1" s="51" t="s">
        <v>36</v>
      </c>
      <c r="D1" s="70" t="e">
        <f>#REF!</f>
        <v>#REF!</v>
      </c>
      <c r="L1" s="92"/>
    </row>
    <row r="2" spans="1:12" s="51" customFormat="1" x14ac:dyDescent="0.25">
      <c r="A2" s="51" t="s">
        <v>37</v>
      </c>
      <c r="D2" s="52" t="e">
        <f>#REF!</f>
        <v>#REF!</v>
      </c>
      <c r="E2" s="51" t="s">
        <v>38</v>
      </c>
    </row>
    <row r="3" spans="1:12" s="51" customFormat="1" x14ac:dyDescent="0.25">
      <c r="A3" s="51" t="s">
        <v>39</v>
      </c>
      <c r="D3" s="53"/>
      <c r="E3" s="51" t="s">
        <v>40</v>
      </c>
    </row>
    <row r="4" spans="1:12" s="51" customFormat="1" x14ac:dyDescent="0.25">
      <c r="A4" s="51" t="s">
        <v>39</v>
      </c>
      <c r="D4" s="91" t="e">
        <f>F4/1000</f>
        <v>#REF!</v>
      </c>
      <c r="E4" s="51" t="s">
        <v>2</v>
      </c>
      <c r="F4" s="52" t="e">
        <f>#REF!</f>
        <v>#REF!</v>
      </c>
    </row>
    <row r="5" spans="1:12" s="51" customFormat="1" x14ac:dyDescent="0.25">
      <c r="A5" s="51" t="s">
        <v>41</v>
      </c>
      <c r="D5" s="91" t="e">
        <f>F5/1000</f>
        <v>#REF!</v>
      </c>
      <c r="E5" s="51" t="s">
        <v>2</v>
      </c>
      <c r="F5" s="52" t="e">
        <f>#REF!</f>
        <v>#REF!</v>
      </c>
    </row>
    <row r="6" spans="1:12" s="51" customFormat="1" x14ac:dyDescent="0.25">
      <c r="A6" s="51" t="s">
        <v>42</v>
      </c>
      <c r="D6" s="91" t="e">
        <f>F6/1000</f>
        <v>#REF!</v>
      </c>
      <c r="E6" s="51" t="s">
        <v>2</v>
      </c>
      <c r="F6" s="52" t="e">
        <f>#REF!</f>
        <v>#REF!</v>
      </c>
    </row>
    <row r="7" spans="1:12" s="51" customFormat="1" x14ac:dyDescent="0.25">
      <c r="A7" s="51" t="s">
        <v>43</v>
      </c>
      <c r="D7" s="91" t="e">
        <f>F7/1000</f>
        <v>#REF!</v>
      </c>
      <c r="E7" s="51" t="s">
        <v>2</v>
      </c>
      <c r="F7" s="52" t="e">
        <f>#REF!</f>
        <v>#REF!</v>
      </c>
    </row>
    <row r="8" spans="1:12" s="51" customFormat="1" x14ac:dyDescent="0.25">
      <c r="A8" s="68" t="s">
        <v>119</v>
      </c>
      <c r="D8" s="55" t="e">
        <f>#REF!</f>
        <v>#REF!</v>
      </c>
    </row>
    <row r="9" spans="1:12" s="51" customFormat="1" x14ac:dyDescent="0.25">
      <c r="A9" s="89" t="s">
        <v>134</v>
      </c>
      <c r="D9" s="90" t="e">
        <f>#REF!</f>
        <v>#REF!</v>
      </c>
    </row>
    <row r="10" spans="1:12" s="51" customFormat="1" x14ac:dyDescent="0.25">
      <c r="A10" s="68" t="s">
        <v>120</v>
      </c>
      <c r="D10" s="55" t="e">
        <f>#REF!</f>
        <v>#REF!</v>
      </c>
    </row>
    <row r="11" spans="1:12" s="51" customFormat="1" x14ac:dyDescent="0.25">
      <c r="A11" s="51" t="s">
        <v>44</v>
      </c>
      <c r="D11" s="54">
        <f>F11/1000</f>
        <v>0</v>
      </c>
      <c r="F11" s="52"/>
    </row>
    <row r="12" spans="1:12" s="51" customFormat="1" x14ac:dyDescent="0.25">
      <c r="A12" s="51" t="s">
        <v>45</v>
      </c>
    </row>
    <row r="13" spans="1:12" ht="15" x14ac:dyDescent="0.25">
      <c r="B13" s="56" t="s">
        <v>46</v>
      </c>
      <c r="C13" s="57"/>
      <c r="D13" s="58"/>
      <c r="E13" s="58"/>
      <c r="F13" s="58"/>
      <c r="G13" s="58"/>
      <c r="H13" s="58"/>
    </row>
    <row r="14" spans="1:12" ht="13.8" x14ac:dyDescent="0.25">
      <c r="B14" s="59"/>
      <c r="C14" s="60"/>
      <c r="D14" s="59"/>
      <c r="E14" s="58"/>
      <c r="F14" s="58"/>
      <c r="G14" s="58"/>
      <c r="H14" s="58"/>
    </row>
    <row r="15" spans="1:12" ht="15.75" customHeight="1" x14ac:dyDescent="0.25">
      <c r="A15" s="103" t="s">
        <v>47</v>
      </c>
      <c r="B15" s="103"/>
      <c r="C15" s="103"/>
      <c r="D15" s="103"/>
      <c r="E15" s="103"/>
      <c r="F15" s="103"/>
      <c r="G15" s="103"/>
      <c r="H15" s="103"/>
      <c r="I15" s="103"/>
    </row>
    <row r="16" spans="1:12" ht="15.75" customHeight="1" x14ac:dyDescent="0.25">
      <c r="A16" s="103"/>
      <c r="B16" s="103"/>
      <c r="C16" s="103"/>
      <c r="D16" s="103"/>
      <c r="E16" s="103"/>
      <c r="F16" s="103"/>
      <c r="G16" s="103"/>
      <c r="H16" s="103"/>
      <c r="I16" s="103"/>
    </row>
    <row r="17" spans="2:9" ht="15.75" customHeight="1" x14ac:dyDescent="0.25">
      <c r="B17" s="61"/>
      <c r="C17" s="103" t="s">
        <v>48</v>
      </c>
      <c r="D17" s="103"/>
      <c r="E17" s="103"/>
      <c r="F17" s="103"/>
      <c r="G17" s="103"/>
      <c r="H17" s="103"/>
    </row>
    <row r="18" spans="2:9" x14ac:dyDescent="0.25">
      <c r="B18" t="s">
        <v>49</v>
      </c>
    </row>
    <row r="19" spans="2:9" x14ac:dyDescent="0.25">
      <c r="B19" s="105" t="s">
        <v>50</v>
      </c>
      <c r="C19" s="105"/>
      <c r="D19" s="105"/>
      <c r="E19" s="105"/>
      <c r="F19" s="105"/>
      <c r="G19" s="105"/>
      <c r="H19" s="105"/>
      <c r="I19" s="105"/>
    </row>
    <row r="20" spans="2:9" x14ac:dyDescent="0.25">
      <c r="B20" s="105" t="s">
        <v>51</v>
      </c>
      <c r="C20" s="105"/>
      <c r="D20" s="105"/>
      <c r="E20" s="105"/>
      <c r="F20" s="105"/>
      <c r="G20" s="105"/>
      <c r="H20" s="105"/>
      <c r="I20" s="105"/>
    </row>
    <row r="21" spans="2:9" x14ac:dyDescent="0.25">
      <c r="B21" s="105" t="s">
        <v>52</v>
      </c>
      <c r="C21" s="105"/>
      <c r="D21" s="105"/>
      <c r="E21" s="105"/>
      <c r="F21" s="105"/>
      <c r="G21" s="105"/>
      <c r="H21" s="105"/>
      <c r="I21" s="105"/>
    </row>
    <row r="22" spans="2:9" x14ac:dyDescent="0.25">
      <c r="B22" s="105" t="s">
        <v>53</v>
      </c>
      <c r="C22" s="105"/>
      <c r="D22" s="105"/>
      <c r="E22" s="105"/>
      <c r="F22" s="105"/>
      <c r="G22" s="105"/>
      <c r="H22" s="105"/>
      <c r="I22" s="105"/>
    </row>
    <row r="23" spans="2:9" x14ac:dyDescent="0.25">
      <c r="B23" t="s">
        <v>54</v>
      </c>
    </row>
    <row r="24" spans="2:9" x14ac:dyDescent="0.25">
      <c r="B24" s="105" t="s">
        <v>55</v>
      </c>
      <c r="C24" s="105"/>
      <c r="D24" s="105"/>
      <c r="E24" s="105"/>
      <c r="F24" s="105"/>
      <c r="G24" s="105"/>
      <c r="H24" s="105"/>
      <c r="I24" s="105"/>
    </row>
    <row r="26" spans="2:9" x14ac:dyDescent="0.25">
      <c r="B26" s="106" t="s">
        <v>117</v>
      </c>
      <c r="C26" s="106"/>
      <c r="D26" s="106"/>
      <c r="E26" s="106"/>
      <c r="F26" s="106"/>
      <c r="G26" s="106"/>
    </row>
    <row r="28" spans="2:9" x14ac:dyDescent="0.25">
      <c r="B28" s="104" t="s">
        <v>56</v>
      </c>
      <c r="C28" s="105"/>
      <c r="D28" s="105"/>
      <c r="E28" s="105"/>
      <c r="F28" s="105"/>
      <c r="G28" s="105"/>
      <c r="H28" s="105"/>
      <c r="I28" s="105"/>
    </row>
    <row r="29" spans="2:9" x14ac:dyDescent="0.25">
      <c r="B29" s="104" t="s">
        <v>57</v>
      </c>
      <c r="C29" s="104"/>
      <c r="D29" s="104"/>
      <c r="E29" s="104"/>
      <c r="F29" s="104"/>
      <c r="G29" s="104"/>
      <c r="H29" s="104"/>
      <c r="I29" s="104"/>
    </row>
    <row r="30" spans="2:9" x14ac:dyDescent="0.25">
      <c r="B30" s="63" t="s">
        <v>58</v>
      </c>
    </row>
    <row r="31" spans="2:9" x14ac:dyDescent="0.25">
      <c r="B31" s="63" t="s">
        <v>59</v>
      </c>
    </row>
    <row r="32" spans="2:9" x14ac:dyDescent="0.25">
      <c r="B32" s="63" t="s">
        <v>60</v>
      </c>
    </row>
    <row r="33" spans="2:9" x14ac:dyDescent="0.25">
      <c r="B33" s="63" t="s">
        <v>61</v>
      </c>
    </row>
    <row r="34" spans="2:9" x14ac:dyDescent="0.25">
      <c r="B34" s="63" t="s">
        <v>62</v>
      </c>
    </row>
    <row r="35" spans="2:9" x14ac:dyDescent="0.25">
      <c r="B35" s="63" t="s">
        <v>63</v>
      </c>
    </row>
    <row r="37" spans="2:9" x14ac:dyDescent="0.25">
      <c r="B37" s="63" t="s">
        <v>64</v>
      </c>
    </row>
    <row r="39" spans="2:9" x14ac:dyDescent="0.25">
      <c r="B39" t="s">
        <v>65</v>
      </c>
    </row>
    <row r="40" spans="2:9" x14ac:dyDescent="0.25">
      <c r="B40" s="105" t="s">
        <v>66</v>
      </c>
      <c r="C40" s="105"/>
      <c r="D40" s="105"/>
      <c r="E40" s="105"/>
      <c r="F40" s="105"/>
      <c r="G40" s="105"/>
      <c r="H40" s="105"/>
      <c r="I40" s="105"/>
    </row>
    <row r="41" spans="2:9" x14ac:dyDescent="0.25">
      <c r="B41" t="s">
        <v>67</v>
      </c>
    </row>
    <row r="43" spans="2:9" x14ac:dyDescent="0.25">
      <c r="B43" s="106" t="s">
        <v>68</v>
      </c>
      <c r="C43" s="106"/>
      <c r="D43" s="106"/>
      <c r="E43" s="106"/>
      <c r="F43" s="106"/>
    </row>
    <row r="44" spans="2:9" x14ac:dyDescent="0.25">
      <c r="B44" t="s">
        <v>69</v>
      </c>
    </row>
    <row r="45" spans="2:9" x14ac:dyDescent="0.25">
      <c r="B45" s="63" t="s">
        <v>70</v>
      </c>
    </row>
    <row r="46" spans="2:9" x14ac:dyDescent="0.25">
      <c r="B46" s="63" t="s">
        <v>71</v>
      </c>
    </row>
    <row r="47" spans="2:9" x14ac:dyDescent="0.25">
      <c r="B47" t="s">
        <v>72</v>
      </c>
    </row>
    <row r="48" spans="2:9" x14ac:dyDescent="0.25">
      <c r="B48" s="63" t="s">
        <v>73</v>
      </c>
    </row>
    <row r="49" spans="2:9" x14ac:dyDescent="0.25">
      <c r="B49" t="s">
        <v>74</v>
      </c>
    </row>
    <row r="51" spans="2:9" x14ac:dyDescent="0.25">
      <c r="B51" s="106" t="s">
        <v>75</v>
      </c>
      <c r="C51" s="106"/>
      <c r="D51" s="106"/>
      <c r="E51" s="106"/>
      <c r="F51" s="106"/>
    </row>
    <row r="52" spans="2:9" x14ac:dyDescent="0.25">
      <c r="B52" t="s">
        <v>69</v>
      </c>
    </row>
    <row r="53" spans="2:9" x14ac:dyDescent="0.25">
      <c r="B53" s="63" t="s">
        <v>76</v>
      </c>
    </row>
    <row r="54" spans="2:9" x14ac:dyDescent="0.25">
      <c r="B54" s="63" t="s">
        <v>77</v>
      </c>
    </row>
    <row r="55" spans="2:9" x14ac:dyDescent="0.25">
      <c r="B55" t="s">
        <v>78</v>
      </c>
    </row>
    <row r="56" spans="2:9" x14ac:dyDescent="0.25">
      <c r="B56" t="s">
        <v>121</v>
      </c>
    </row>
    <row r="57" spans="2:9" x14ac:dyDescent="0.25">
      <c r="B57" s="69" t="e">
        <f>"сог. каталог 2025 г за 2 квартал "&amp;#REF!&amp;" сум чел/час"</f>
        <v>#REF!</v>
      </c>
    </row>
    <row r="58" spans="2:9" x14ac:dyDescent="0.25">
      <c r="B58" s="105" t="s">
        <v>79</v>
      </c>
      <c r="C58" s="105"/>
      <c r="D58" s="105"/>
      <c r="E58" s="105"/>
      <c r="F58" s="105"/>
      <c r="G58" s="105"/>
      <c r="H58" s="105"/>
      <c r="I58" s="105"/>
    </row>
    <row r="59" spans="2:9" x14ac:dyDescent="0.25">
      <c r="B59" t="s">
        <v>80</v>
      </c>
    </row>
    <row r="60" spans="2:9" x14ac:dyDescent="0.25">
      <c r="B60" t="s">
        <v>81</v>
      </c>
      <c r="E60" s="64" t="s">
        <v>49</v>
      </c>
      <c r="F60" s="64">
        <v>0.12</v>
      </c>
    </row>
    <row r="61" spans="2:9" x14ac:dyDescent="0.25">
      <c r="B61" s="63" t="s">
        <v>82</v>
      </c>
    </row>
    <row r="62" spans="2:9" x14ac:dyDescent="0.25">
      <c r="B62" s="63"/>
    </row>
    <row r="63" spans="2:9" x14ac:dyDescent="0.25">
      <c r="B63" t="s">
        <v>83</v>
      </c>
    </row>
    <row r="64" spans="2:9" x14ac:dyDescent="0.25">
      <c r="B64" t="s">
        <v>84</v>
      </c>
    </row>
    <row r="65" spans="2:4" x14ac:dyDescent="0.25">
      <c r="B65" t="s">
        <v>85</v>
      </c>
    </row>
    <row r="66" spans="2:4" x14ac:dyDescent="0.25">
      <c r="B66" t="s">
        <v>86</v>
      </c>
    </row>
    <row r="68" spans="2:4" x14ac:dyDescent="0.25">
      <c r="C68" s="63" t="s">
        <v>87</v>
      </c>
      <c r="D68" s="63"/>
    </row>
    <row r="69" spans="2:4" x14ac:dyDescent="0.25">
      <c r="C69" s="63"/>
      <c r="D69" s="63"/>
    </row>
    <row r="70" spans="2:4" x14ac:dyDescent="0.25">
      <c r="B70" t="s">
        <v>69</v>
      </c>
    </row>
    <row r="71" spans="2:4" x14ac:dyDescent="0.25">
      <c r="B71" s="63" t="s">
        <v>88</v>
      </c>
    </row>
    <row r="72" spans="2:4" x14ac:dyDescent="0.25">
      <c r="B72" s="65" t="s">
        <v>89</v>
      </c>
    </row>
    <row r="74" spans="2:4" x14ac:dyDescent="0.25">
      <c r="B74" t="s">
        <v>90</v>
      </c>
    </row>
    <row r="75" spans="2:4" x14ac:dyDescent="0.25">
      <c r="B75" t="s">
        <v>91</v>
      </c>
    </row>
    <row r="76" spans="2:4" x14ac:dyDescent="0.25">
      <c r="C76" s="66"/>
    </row>
    <row r="77" spans="2:4" x14ac:dyDescent="0.25">
      <c r="B77" s="63" t="s">
        <v>92</v>
      </c>
    </row>
    <row r="78" spans="2:4" x14ac:dyDescent="0.25">
      <c r="B78" s="63"/>
      <c r="D78" s="63"/>
    </row>
    <row r="79" spans="2:4" x14ac:dyDescent="0.25">
      <c r="B79" t="s">
        <v>93</v>
      </c>
    </row>
    <row r="80" spans="2:4" x14ac:dyDescent="0.25">
      <c r="B80" t="s">
        <v>94</v>
      </c>
    </row>
    <row r="81" spans="2:5" x14ac:dyDescent="0.25">
      <c r="B81" t="s">
        <v>95</v>
      </c>
    </row>
    <row r="82" spans="2:5" x14ac:dyDescent="0.25">
      <c r="B82" t="s">
        <v>96</v>
      </c>
    </row>
    <row r="83" spans="2:5" x14ac:dyDescent="0.25">
      <c r="B83" t="s">
        <v>97</v>
      </c>
    </row>
    <row r="84" spans="2:5" x14ac:dyDescent="0.25">
      <c r="B84" s="106" t="s">
        <v>98</v>
      </c>
      <c r="C84" s="108"/>
      <c r="D84" s="108"/>
      <c r="E84" s="108"/>
    </row>
    <row r="85" spans="2:5" x14ac:dyDescent="0.25">
      <c r="B85" s="63" t="s">
        <v>99</v>
      </c>
    </row>
    <row r="86" spans="2:5" x14ac:dyDescent="0.25">
      <c r="B86" s="63"/>
    </row>
    <row r="87" spans="2:5" x14ac:dyDescent="0.25">
      <c r="B87" t="s">
        <v>118</v>
      </c>
    </row>
    <row r="88" spans="2:5" x14ac:dyDescent="0.25">
      <c r="B88" t="s">
        <v>69</v>
      </c>
    </row>
    <row r="89" spans="2:5" x14ac:dyDescent="0.25">
      <c r="B89" s="63" t="s">
        <v>100</v>
      </c>
    </row>
    <row r="90" spans="2:5" x14ac:dyDescent="0.25">
      <c r="B90" t="s">
        <v>101</v>
      </c>
    </row>
    <row r="92" spans="2:5" x14ac:dyDescent="0.25">
      <c r="B92" s="63" t="s">
        <v>102</v>
      </c>
    </row>
    <row r="94" spans="2:5" x14ac:dyDescent="0.25">
      <c r="B94" t="s">
        <v>103</v>
      </c>
    </row>
    <row r="96" spans="2:5" x14ac:dyDescent="0.25">
      <c r="B96" s="63" t="s">
        <v>104</v>
      </c>
    </row>
    <row r="97" spans="2:9" x14ac:dyDescent="0.25">
      <c r="B97" s="63"/>
    </row>
    <row r="98" spans="2:9" x14ac:dyDescent="0.25">
      <c r="B98" t="s">
        <v>124</v>
      </c>
    </row>
    <row r="99" spans="2:9" x14ac:dyDescent="0.25">
      <c r="B99" t="e">
        <f>" Приняты в размере "&amp;#REF!*100&amp;" %"</f>
        <v>#REF!</v>
      </c>
    </row>
    <row r="101" spans="2:9" x14ac:dyDescent="0.25">
      <c r="B101" s="63" t="s">
        <v>105</v>
      </c>
    </row>
    <row r="102" spans="2:9" x14ac:dyDescent="0.25">
      <c r="B102" s="63"/>
    </row>
    <row r="103" spans="2:9" x14ac:dyDescent="0.25">
      <c r="B103" t="s">
        <v>106</v>
      </c>
    </row>
    <row r="104" spans="2:9" x14ac:dyDescent="0.25">
      <c r="B104" t="s">
        <v>107</v>
      </c>
    </row>
    <row r="105" spans="2:9" x14ac:dyDescent="0.25">
      <c r="B105" t="s">
        <v>108</v>
      </c>
    </row>
    <row r="106" spans="2:9" x14ac:dyDescent="0.25">
      <c r="B106" t="s">
        <v>109</v>
      </c>
    </row>
    <row r="108" spans="2:9" x14ac:dyDescent="0.25">
      <c r="B108" s="63" t="s">
        <v>110</v>
      </c>
    </row>
    <row r="109" spans="2:9" x14ac:dyDescent="0.25">
      <c r="B109" s="63"/>
    </row>
    <row r="110" spans="2:9" x14ac:dyDescent="0.25">
      <c r="B110" t="e">
        <f>"      Транспортные и заготовительно-складские расходы на материали "&amp;#REF!*100&amp;"%, провод и кабелья "&amp;#REF!*100&amp;" %"</f>
        <v>#REF!</v>
      </c>
    </row>
    <row r="111" spans="2:9" x14ac:dyDescent="0.25">
      <c r="B111" s="62" t="s">
        <v>122</v>
      </c>
      <c r="C111" s="62"/>
      <c r="D111" s="62"/>
      <c r="E111" s="62"/>
      <c r="F111" s="62"/>
      <c r="G111" s="62"/>
      <c r="H111" s="62"/>
      <c r="I111" s="62"/>
    </row>
    <row r="112" spans="2:9" x14ac:dyDescent="0.25">
      <c r="B112" s="62"/>
      <c r="C112" s="62"/>
      <c r="D112" s="62"/>
      <c r="E112" s="62"/>
      <c r="F112" s="62"/>
      <c r="G112" s="62"/>
      <c r="H112" s="62"/>
      <c r="I112" s="62"/>
    </row>
    <row r="113" spans="2:8" x14ac:dyDescent="0.25">
      <c r="B113" s="65" t="s">
        <v>111</v>
      </c>
      <c r="E113" s="67"/>
    </row>
    <row r="115" spans="2:8" x14ac:dyDescent="0.25">
      <c r="B115" t="s">
        <v>112</v>
      </c>
    </row>
    <row r="116" spans="2:8" x14ac:dyDescent="0.25">
      <c r="B116" t="s">
        <v>113</v>
      </c>
    </row>
    <row r="118" spans="2:8" x14ac:dyDescent="0.25">
      <c r="B118" t="s">
        <v>114</v>
      </c>
    </row>
    <row r="119" spans="2:8" x14ac:dyDescent="0.25">
      <c r="B119" t="s">
        <v>115</v>
      </c>
    </row>
    <row r="120" spans="2:8" ht="17.25" customHeight="1" x14ac:dyDescent="0.25"/>
    <row r="121" spans="2:8" x14ac:dyDescent="0.25">
      <c r="C121" s="65" t="s">
        <v>116</v>
      </c>
      <c r="G121" s="107" t="e">
        <f>D1</f>
        <v>#REF!</v>
      </c>
      <c r="H121" s="107"/>
    </row>
  </sheetData>
  <mergeCells count="17">
    <mergeCell ref="B51:F51"/>
    <mergeCell ref="G121:H121"/>
    <mergeCell ref="C17:H17"/>
    <mergeCell ref="B19:I19"/>
    <mergeCell ref="B20:I20"/>
    <mergeCell ref="B21:I21"/>
    <mergeCell ref="B22:I22"/>
    <mergeCell ref="B84:E84"/>
    <mergeCell ref="B58:I58"/>
    <mergeCell ref="B43:F43"/>
    <mergeCell ref="B40:I40"/>
    <mergeCell ref="B24:I24"/>
    <mergeCell ref="A15:I15"/>
    <mergeCell ref="A16:I16"/>
    <mergeCell ref="B28:I28"/>
    <mergeCell ref="B29:I29"/>
    <mergeCell ref="B26:G26"/>
  </mergeCells>
  <phoneticPr fontId="0" type="noConversion"/>
  <pageMargins left="0.98425196850393704" right="0.31496062992125984" top="0.98425196850393704" bottom="0.98425196850393704" header="0.51181102362204722" footer="0.51181102362204722"/>
  <pageSetup paperSize="9" scale="96" fitToHeight="10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Исходные данные</vt:lpstr>
      <vt:lpstr>Сводка</vt:lpstr>
      <vt:lpstr>расчёт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User</cp:lastModifiedBy>
  <cp:lastPrinted>2026-06-12T10:31:28Z</cp:lastPrinted>
  <dcterms:created xsi:type="dcterms:W3CDTF">1999-01-10T09:40:42Z</dcterms:created>
  <dcterms:modified xsi:type="dcterms:W3CDTF">2026-10-18T14:04:56Z</dcterms:modified>
</cp:coreProperties>
</file>