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Китоб т Обод МФЙ ҳ. с. т. я\ТЕНДЕРГА\СМЕТА\"/>
    </mc:Choice>
  </mc:AlternateContent>
  <bookViews>
    <workbookView xWindow="0" yWindow="0" windowWidth="20235" windowHeight="12510" tabRatio="954"/>
  </bookViews>
  <sheets>
    <sheet name="СВОДНОЙ" sheetId="42" r:id="rId1"/>
    <sheet name="Р СКВАЖИНА" sheetId="43" r:id="rId2"/>
    <sheet name="Л СКВАЖИНА" sheetId="44" r:id="rId3"/>
    <sheet name="Р ЭЛЕКТРОСНАБЖЕНИЕ" sheetId="45" r:id="rId4"/>
    <sheet name="Л ЭЛЕКТРОСНАБЖЕНИЕ" sheetId="46" r:id="rId5"/>
    <sheet name="Р ДОМИК" sheetId="47" r:id="rId6"/>
    <sheet name="Л ДОМИК" sheetId="48" r:id="rId7"/>
    <sheet name="Р ОРОСИТЕЛЬНАЯ СЕТЬ №1" sheetId="49" r:id="rId8"/>
    <sheet name="Л ОРОСИТЕЛЬНАЯ СЕТЬ №1" sheetId="50" r:id="rId9"/>
    <sheet name="Р ОРОСИТЕЛЬНАЯ СЕТЬ №2" sheetId="51" r:id="rId10"/>
    <sheet name="Л ОРОСИТЕЛЬНАЯ СЕТЬ №2" sheetId="52" r:id="rId11"/>
    <sheet name="Р ОРОСИТЕЛЬНАЯ СЕТЬ №3" sheetId="53" r:id="rId12"/>
    <sheet name="Л ОРОСИТЕЛЬНАЯ СЕТЬ №3" sheetId="54" r:id="rId13"/>
  </sheets>
  <definedNames>
    <definedName name="_xlnm.Print_Titles" localSheetId="7">'Р ОРОСИТЕЛЬНАЯ СЕТЬ №1'!$14:$14</definedName>
    <definedName name="_xlnm.Print_Titles" localSheetId="9">'Р ОРОСИТЕЛЬНАЯ СЕТЬ №2'!$14:$14</definedName>
    <definedName name="_xlnm.Print_Area" localSheetId="0">СВОДНОЙ!$A$1:$R$23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42" l="1"/>
  <c r="O18" i="42"/>
  <c r="J18" i="42"/>
  <c r="H18" i="42"/>
  <c r="F18" i="42"/>
  <c r="E18" i="42"/>
  <c r="D18" i="42"/>
  <c r="C18" i="42"/>
  <c r="K17" i="42"/>
  <c r="I17" i="42"/>
  <c r="L17" i="42" s="1"/>
  <c r="G17" i="42"/>
  <c r="K16" i="42"/>
  <c r="I16" i="42"/>
  <c r="L16" i="42" s="1"/>
  <c r="G16" i="42"/>
  <c r="K15" i="42"/>
  <c r="I15" i="42"/>
  <c r="L15" i="42" s="1"/>
  <c r="G15" i="42"/>
  <c r="K14" i="42"/>
  <c r="I14" i="42"/>
  <c r="L14" i="42" s="1"/>
  <c r="G14" i="42"/>
  <c r="K13" i="42"/>
  <c r="I13" i="42"/>
  <c r="L13" i="42" s="1"/>
  <c r="G13" i="42"/>
  <c r="K12" i="42"/>
  <c r="K18" i="42" s="1"/>
  <c r="I12" i="42"/>
  <c r="L12" i="42" s="1"/>
  <c r="G12" i="42"/>
  <c r="G18" i="42" s="1"/>
  <c r="M15" i="42" l="1"/>
  <c r="N15" i="42"/>
  <c r="M14" i="42"/>
  <c r="N14" i="42" s="1"/>
  <c r="Q15" i="42"/>
  <c r="R15" i="42" s="1"/>
  <c r="M13" i="42"/>
  <c r="N13" i="42"/>
  <c r="Q13" i="42" s="1"/>
  <c r="R13" i="42" s="1"/>
  <c r="M17" i="42"/>
  <c r="N17" i="42"/>
  <c r="Q17" i="42" s="1"/>
  <c r="R17" i="42" s="1"/>
  <c r="M12" i="42"/>
  <c r="L18" i="42"/>
  <c r="M16" i="42"/>
  <c r="N16" i="42" s="1"/>
  <c r="I18" i="42"/>
  <c r="M18" i="42" l="1"/>
  <c r="Q16" i="42"/>
  <c r="R16" i="42" s="1"/>
  <c r="N12" i="42"/>
  <c r="N18" i="42" s="1"/>
  <c r="Q14" i="42"/>
  <c r="R14" i="42" s="1"/>
  <c r="Q12" i="42" l="1"/>
  <c r="R12" i="42" l="1"/>
  <c r="R18" i="42" s="1"/>
  <c r="R19" i="42" s="1"/>
  <c r="Q18" i="42"/>
</calcChain>
</file>

<file path=xl/sharedStrings.xml><?xml version="1.0" encoding="utf-8"?>
<sst xmlns="http://schemas.openxmlformats.org/spreadsheetml/2006/main" count="5260" uniqueCount="1207">
  <si>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</si>
  <si>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</si>
  <si>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</si>
  <si>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</si>
  <si>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</si>
  <si>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</si>
  <si>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</si>
  <si>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</si>
  <si>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</si>
  <si>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</si>
  <si>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</si>
  <si>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</si>
  <si>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</si>
  <si>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</si>
  <si>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</si>
  <si>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</si>
  <si>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</si>
  <si>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</si>
  <si>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</si>
  <si>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</si>
  <si>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</si>
  <si>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</si>
  <si>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</si>
  <si>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</si>
  <si>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2499</t>
  </si>
  <si>
    <t>АВТОМОБИЛИ БОРТОВЫЕ ГРУЗОПОДЪЕМНОСТЬЮ ДО 5 Т</t>
  </si>
  <si>
    <t>2</t>
  </si>
  <si>
    <t>ШТ</t>
  </si>
  <si>
    <t>С</t>
  </si>
  <si>
    <t>4</t>
  </si>
  <si>
    <t>Е0601-001-01 ДОП. 3</t>
  </si>
  <si>
    <t>100 М3</t>
  </si>
  <si>
    <t>4.1</t>
  </si>
  <si>
    <t>4.2</t>
  </si>
  <si>
    <t>4.3</t>
  </si>
  <si>
    <t>2509</t>
  </si>
  <si>
    <t>4.4</t>
  </si>
  <si>
    <t>9219</t>
  </si>
  <si>
    <t>ВОДА</t>
  </si>
  <si>
    <t>М3</t>
  </si>
  <si>
    <t>4.5</t>
  </si>
  <si>
    <t>45013</t>
  </si>
  <si>
    <t>БЕТОН ТЯЖЕЛЫЙ, КЛАСС В 12,5 (М150)</t>
  </si>
  <si>
    <t>5</t>
  </si>
  <si>
    <t>СЧЕТЧИК</t>
  </si>
  <si>
    <t>5.1</t>
  </si>
  <si>
    <t>5.2</t>
  </si>
  <si>
    <t>5.3</t>
  </si>
  <si>
    <t>2016</t>
  </si>
  <si>
    <t>УСТАНОВКИ ДЛЯ СВАРКИ РУЧНОЙ ДУГОВОЙ (ПОСТОЯННОГО ТОКА)</t>
  </si>
  <si>
    <t>5.4</t>
  </si>
  <si>
    <t>5.5</t>
  </si>
  <si>
    <t>35319</t>
  </si>
  <si>
    <t>ЭЛЕКТРОДЫ ДИАМЕТРОМ 5 ММ Э42А</t>
  </si>
  <si>
    <t>Т</t>
  </si>
  <si>
    <t>5.6</t>
  </si>
  <si>
    <t>45407</t>
  </si>
  <si>
    <t>ПРОКЛАДКИ РЕЗИНОВЫЕ (ПЛАСТИНА ТЕХНИЧЕСКАЯ ПРЕССОВАННАЯ)</t>
  </si>
  <si>
    <t>КГ</t>
  </si>
  <si>
    <t>5.7</t>
  </si>
  <si>
    <t>52040</t>
  </si>
  <si>
    <t>БОЛТЫ С ГАЙКАМИ И ШАЙБАМИ ДЛЯ САНИТАРНО-ТЕХНИЧЕСКИХ РАБОТ, ДИАМЕТРОМ 16 ММ</t>
  </si>
  <si>
    <t>6</t>
  </si>
  <si>
    <t>7</t>
  </si>
  <si>
    <t>7.1</t>
  </si>
  <si>
    <t>7.2</t>
  </si>
  <si>
    <t>7.3</t>
  </si>
  <si>
    <t>7.4</t>
  </si>
  <si>
    <t>7.5</t>
  </si>
  <si>
    <t>7.6</t>
  </si>
  <si>
    <t>8</t>
  </si>
  <si>
    <t>9</t>
  </si>
  <si>
    <t>9.1</t>
  </si>
  <si>
    <t>10</t>
  </si>
  <si>
    <t>11</t>
  </si>
  <si>
    <t>12</t>
  </si>
  <si>
    <t>12.1</t>
  </si>
  <si>
    <t>12.2</t>
  </si>
  <si>
    <t>12.3</t>
  </si>
  <si>
    <t>12.4</t>
  </si>
  <si>
    <t>12.5</t>
  </si>
  <si>
    <t>13</t>
  </si>
  <si>
    <t>14</t>
  </si>
  <si>
    <t>14.1</t>
  </si>
  <si>
    <t>15</t>
  </si>
  <si>
    <t>16</t>
  </si>
  <si>
    <t>16.1</t>
  </si>
  <si>
    <t>17</t>
  </si>
  <si>
    <t>18</t>
  </si>
  <si>
    <t>КМ</t>
  </si>
  <si>
    <t>18.1</t>
  </si>
  <si>
    <t>18.2</t>
  </si>
  <si>
    <t>18.3</t>
  </si>
  <si>
    <t>126</t>
  </si>
  <si>
    <t>АГРЕГАТЫ СВАРОЧНЫЕ ДВУХПОСТОВЫЕ ДЛЯ РУЧНОЙ СВАРКИ НА ТРАКТОРЕ 79 КВТ (108 Л.С.)</t>
  </si>
  <si>
    <t>1147</t>
  </si>
  <si>
    <t>МАШИНЫ ШЛИФОВАЛЬНЫЕ ЭЛЕКТРИЧЕСКИЕ</t>
  </si>
  <si>
    <t>1959</t>
  </si>
  <si>
    <t>УСТАНОВКИ ДЛЯ ПОДОГРЕВА СТЫКОВ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</si>
  <si>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</si>
  <si>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</si>
  <si>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35310</t>
  </si>
  <si>
    <t>ЭЛЕКТРОДЫ ДИАМЕТРОМ 4 ММ Э42</t>
  </si>
  <si>
    <t>36025</t>
  </si>
  <si>
    <t>БРУСКИ ОБРЕЗНЫЕ ХВОЙНЫХ ПОРОД ДЛИНОЙ 4-6,5 М, ШИРИНОЙ 75-150 ММ, ТОЛЩИНОЙ 40-75 ММ, III СОРТА</t>
  </si>
  <si>
    <t>19</t>
  </si>
  <si>
    <t>20</t>
  </si>
  <si>
    <t>20.1</t>
  </si>
  <si>
    <t>20.2</t>
  </si>
  <si>
    <t>20.3</t>
  </si>
  <si>
    <t>20.4</t>
  </si>
  <si>
    <t>20.5</t>
  </si>
  <si>
    <t>20.6</t>
  </si>
  <si>
    <t>20.7</t>
  </si>
  <si>
    <t>21</t>
  </si>
  <si>
    <t>М</t>
  </si>
  <si>
    <t>22</t>
  </si>
  <si>
    <t>22.1</t>
  </si>
  <si>
    <t>22.2</t>
  </si>
  <si>
    <t>22.3</t>
  </si>
  <si>
    <t>22.4</t>
  </si>
  <si>
    <t>22.5</t>
  </si>
  <si>
    <t>1932</t>
  </si>
  <si>
    <t>ЭЛЕКТРОСТАНЦИИ ПЕРЕДВИЖНЫЕ 4 КВТ</t>
  </si>
  <si>
    <t>22.6</t>
  </si>
  <si>
    <t>22.7</t>
  </si>
  <si>
    <t>23</t>
  </si>
  <si>
    <t>24</t>
  </si>
  <si>
    <t>25</t>
  </si>
  <si>
    <t>25.1</t>
  </si>
  <si>
    <t>26</t>
  </si>
  <si>
    <t>27</t>
  </si>
  <si>
    <t>28</t>
  </si>
  <si>
    <t>29</t>
  </si>
  <si>
    <t>30</t>
  </si>
  <si>
    <t>31</t>
  </si>
  <si>
    <t>32</t>
  </si>
  <si>
    <t>10ШТ</t>
  </si>
  <si>
    <t>32.1</t>
  </si>
  <si>
    <t>32.2</t>
  </si>
  <si>
    <t>32.3</t>
  </si>
  <si>
    <t>32.4</t>
  </si>
  <si>
    <t>32.5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</si>
  <si>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</si>
  <si>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</si>
  <si>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</si>
  <si>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</si>
  <si>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</si>
  <si>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</si>
  <si>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</si>
  <si>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</si>
  <si>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</si>
  <si>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</si>
  <si>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</si>
  <si>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</si>
  <si>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</si>
  <si>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</si>
  <si>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</si>
  <si>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</si>
  <si>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</si>
  <si>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</si>
  <si>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</si>
  <si>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</si>
  <si>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</si>
  <si>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</si>
  <si>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</si>
  <si>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</si>
  <si>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</si>
  <si>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</si>
  <si>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</si>
  <si>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</si>
  <si>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</si>
  <si>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</si>
  <si>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</si>
  <si>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</si>
  <si>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</si>
  <si>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</si>
  <si>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</si>
  <si>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</si>
  <si>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</si>
  <si>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</si>
  <si>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</si>
  <si>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</si>
  <si>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</si>
  <si>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</si>
  <si>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</si>
  <si>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</si>
  <si>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</si>
  <si>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</si>
  <si>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</si>
  <si>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</si>
  <si>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</si>
  <si>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</si>
  <si>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</si>
  <si>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</si>
  <si>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</si>
  <si>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</si>
  <si>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</si>
  <si>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</si>
  <si>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</si>
  <si>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</si>
  <si>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</si>
  <si>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</si>
  <si>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</si>
  <si>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</si>
  <si>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</si>
  <si>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</si>
  <si>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</si>
  <si>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</si>
  <si>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</si>
  <si>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</si>
  <si>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</si>
  <si>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</si>
  <si>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</si>
  <si>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</si>
  <si>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</si>
  <si>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</si>
  <si>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</si>
  <si>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</si>
  <si>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100М</t>
  </si>
  <si>
    <t>109</t>
  </si>
  <si>
    <t>110</t>
  </si>
  <si>
    <t>111</t>
  </si>
  <si>
    <t>112</t>
  </si>
  <si>
    <t>113</t>
  </si>
  <si>
    <t>114</t>
  </si>
  <si>
    <t>128</t>
  </si>
  <si>
    <t>АГРЕГАТЫ СВАРОЧНЫЕ ПЕРЕДВИЖНЫЕ С НОМИНАЛЬНЫМ СВАРОЧНЫМ ТОКОМ 250-400 А С ДИЗЕЛЬНЫМ ДВИГАТЕЛЕМ</t>
  </si>
  <si>
    <t>2577</t>
  </si>
  <si>
    <t>АППАРАТЫ ДЛЯ ГАЗОВОЙ СВАРКИ И РЕЗКИ</t>
  </si>
  <si>
    <t>34241</t>
  </si>
  <si>
    <t>КИСЛОРОД ТЕХНИЧЕСКИЙ ГАЗООБРАЗНЫЙ</t>
  </si>
  <si>
    <t>30407</t>
  </si>
  <si>
    <t>ГВОЗДИ СТРОИТЕЛЬНЫЕ</t>
  </si>
  <si>
    <t>АВТОПОГРУЗЧИКИ 5 Т</t>
  </si>
  <si>
    <t>31441</t>
  </si>
  <si>
    <t>ГРУНТОВКА БИТУМНАЯ</t>
  </si>
  <si>
    <t>М2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</si>
  <si>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</si>
  <si>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100 М</t>
  </si>
  <si>
    <t>10М</t>
  </si>
  <si>
    <t>100М2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</si>
  <si>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</si>
  <si>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</si>
  <si>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</si>
  <si>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</si>
  <si>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</si>
  <si>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</si>
  <si>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</si>
  <si>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</si>
  <si>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</si>
  <si>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</si>
  <si>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100М3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</si>
  <si>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</si>
  <si>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</si>
  <si>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</si>
  <si>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</si>
  <si>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</si>
  <si>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</si>
  <si>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</si>
  <si>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</si>
  <si>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</si>
  <si>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</si>
  <si>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1135</t>
  </si>
  <si>
    <t>МАШИНЫ ПОЛИВОМОЕЧНЫЕ 6000 Л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</si>
  <si>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</si>
  <si>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</si>
  <si>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</si>
  <si>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</si>
  <si>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</si>
  <si>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Е0102-061-01</t>
  </si>
  <si>
    <t>ЗАСЫПКА ВРУЧНУЮ ТРАНШЕЙ, ПАЗУХ КОТЛОВАНОВ И ЯМ, ГРУППА ГРУНТОВ 1</t>
  </si>
  <si>
    <t>257</t>
  </si>
  <si>
    <t>БУЛЬДОЗЕРЫ ПРИ РАБОТЕ НА ДРУГИХ ВИДАХ СТРОИТЕЛЬСТВА (КРОМЕ ВОДОХОЗЯЙСТВЕННОГО) 59 (80) КВТ (Л.С.)</t>
  </si>
  <si>
    <t>Е1101-002-03 МИНСТРОЙ РУЗ 05.01.21 N 9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</si>
  <si>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</si>
  <si>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</si>
  <si>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</si>
  <si>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</si>
  <si>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</si>
  <si>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</si>
  <si>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100 М2</t>
  </si>
  <si>
    <t>ТРУДОВЫЕ РЕСУРСЫ</t>
  </si>
  <si>
    <t>СТРОИТЕЛЬНЫЕ МАШИНЫ И МЕХАНИЗМЫ</t>
  </si>
  <si>
    <t>МАТЕРИАЛЬНЫЕ РЕСУРСЫ</t>
  </si>
  <si>
    <t>ОБОРУДОВАНИЕ</t>
  </si>
  <si>
    <t>ЛОКАЛЬНЫЙ РЕСУРСНЫЙ СМЕТНЫЙ РАСЧЕТ</t>
  </si>
  <si>
    <t>Сметная стоимость</t>
  </si>
  <si>
    <t>СУМ</t>
  </si>
  <si>
    <t>в базисном уровне</t>
  </si>
  <si>
    <t>на.ед.изм.</t>
  </si>
  <si>
    <t>общая</t>
  </si>
  <si>
    <t>ИТОГО ПО ТРУДОВЫМ РЕСУРСАМ:</t>
  </si>
  <si>
    <t>ИТОГО ПО СТРОИТЕЛЬНЫМ МАШИНАМ:</t>
  </si>
  <si>
    <t>ИТОГО ПО СТРОИТЕЛЬНЫМ МАТЕРИАЛАМ:</t>
  </si>
  <si>
    <t>ИТОГО ОБОРУДОВАНИЕ:</t>
  </si>
  <si>
    <t>ЛОКАЛЬНАЯ РЕСУРСНАЯ ВЕДОМОСТЬ</t>
  </si>
  <si>
    <t>404</t>
  </si>
  <si>
    <t>ВИБРАТОРЫ ПОВЕРХНОСТНЫЕ</t>
  </si>
  <si>
    <t>659</t>
  </si>
  <si>
    <t>1513</t>
  </si>
  <si>
    <t>ПРЕОБРАЗОВАТЕЛИ СВАРОЧНЫЕ С НОМИНАЛЬНЫМ СВАРОЧНЫМ ТОКОМ 315-500 А</t>
  </si>
  <si>
    <t>1571</t>
  </si>
  <si>
    <t>ПИЛА ЭЛЕКТРИЧЕСКАЯ ЦЕПНАЯ</t>
  </si>
  <si>
    <t>2346</t>
  </si>
  <si>
    <t>ПЕЧИ ЭЛЕКТРИЧЕСКИЕ ДЛЯ СУШКИ СВАРОЧНЫХ МАТЕРИАЛОВ С РЕГУЛИРОВАНИЕМ ТЕМПЕРАТУРЫ В ПРЕДЕЛАХ 80-500 ГР. С</t>
  </si>
  <si>
    <t>2510</t>
  </si>
  <si>
    <t>АВТОМОБИЛИ БОРТОВЫЕ ГРУЗОПОДЪЕМНОСТЬЮ ДО 8 Т</t>
  </si>
  <si>
    <t>2515</t>
  </si>
  <si>
    <t>АГРЕГАТЫ ОКРАСОЧНЫЕ ВЫСОКОГО ДАВЛЕНИЯ ДЛЯ ОКРАСКИ ПОВЕРХНОСТЕЙ КОНСТРУКЦИЙ МОЩНОСТЬЮ 1 КВТ</t>
  </si>
  <si>
    <t>30322</t>
  </si>
  <si>
    <t>БОЛТЫ СТРОИТЕЛЬНЫЕ С ГАЙКАМИ И ШАЙБАМИ</t>
  </si>
  <si>
    <t>30434</t>
  </si>
  <si>
    <t>ДЮБЕЛИ РАСПОРНЫЕ</t>
  </si>
  <si>
    <t>100ШТ</t>
  </si>
  <si>
    <t>30535</t>
  </si>
  <si>
    <t>30652</t>
  </si>
  <si>
    <t>ИЗВЕСТЬ СТРОИТЕЛЬНАЯ НЕГАШЕНАЯ КОМОВАЯ, СОРТ 1</t>
  </si>
  <si>
    <t>31248</t>
  </si>
  <si>
    <t>ЛАК БИТУМНЫЙ БТ-123</t>
  </si>
  <si>
    <t>31392</t>
  </si>
  <si>
    <t>ОЛИФА НАТУРАЛЬНАЯ</t>
  </si>
  <si>
    <t>31419</t>
  </si>
  <si>
    <t>ГРУНТОВКА ГФ-021 КРАСНО-КОРИЧНЕВАЯ</t>
  </si>
  <si>
    <t>31795</t>
  </si>
  <si>
    <t>ЭМАЛЬ ПФ-115 СЕРАЯ</t>
  </si>
  <si>
    <t>32524</t>
  </si>
  <si>
    <t>КАТАНКА ГОРЯЧЕКАТАНАЯ В МОТКАХ ДИАМЕТРОМ 6,3-6,5 ММ</t>
  </si>
  <si>
    <t>34035</t>
  </si>
  <si>
    <t>УАЙТ-СПИРИТ</t>
  </si>
  <si>
    <t>34288</t>
  </si>
  <si>
    <t>КСИЛОЛ НЕФТЯНОЙ МАРКИ А</t>
  </si>
  <si>
    <t>35377</t>
  </si>
  <si>
    <t>ЭЛЕКТРОДЫ ДИАМЕТРОМ 4 ММ Э42А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</si>
  <si>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</si>
  <si>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</si>
  <si>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</si>
  <si>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</si>
  <si>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36138</t>
  </si>
  <si>
    <t>ПИЛОМАТЕРИАЛЫ ХВОЙНЫХ ПОРОД ДОСКИ НЕОБРЕЗНЫЕ ДЛИНОЙ 2-3,75 М, ВСЕ ШИРИНЫ, ТОЛЩИНОЙ 32-40 ММ IV СОРТА</t>
  </si>
  <si>
    <t>43231</t>
  </si>
  <si>
    <t>КРАСКИ МАСЛЯНЫЕ ГОТОВЫЕ К ПРИМЕНЕНИЮ ДЛЯ ВНУТРЕННИХ РАБОТ</t>
  </si>
  <si>
    <t>44897</t>
  </si>
  <si>
    <t>ШЛИФКРУГИ</t>
  </si>
  <si>
    <t>45034</t>
  </si>
  <si>
    <t>45053</t>
  </si>
  <si>
    <t>ЩЕБЕНЬ ИЗ ПРИРОДНОГО КАМНЯ ДЛЯ СТРОИТЕЛЬНЫХ РАБОТ ФРАКЦИИ 40-70 ММ</t>
  </si>
  <si>
    <t>45055</t>
  </si>
  <si>
    <t>ГРАВИЙ ДЛЯ СТРОИТЕЛЬНЫХ РАБОТ ФРАКЦИИ 40-70 ММ</t>
  </si>
  <si>
    <t>45077</t>
  </si>
  <si>
    <t>ПРОПАН-БУТАН, СМЕСЬ ТЕХНИЧЕСКАЯ</t>
  </si>
  <si>
    <t>51619</t>
  </si>
  <si>
    <t>ЩИТЫ ИЗ ДОСОК ТОЛЩИНОЙ 25 ММ</t>
  </si>
  <si>
    <t>58155</t>
  </si>
  <si>
    <t>65140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</si>
  <si>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</si>
  <si>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</si>
  <si>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</si>
  <si>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</si>
  <si>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</si>
  <si>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</si>
  <si>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2.1</t>
  </si>
  <si>
    <t>Е1101-013-03 МИНСТРОЙ РУЗ 05.01.21 N 9</t>
  </si>
  <si>
    <t>УСТРОЙСТВО ПОКРЫТИЙ ЩЕБЕНОЧНЫХ С ПРОПИТКОЙ БИТУМОМ</t>
  </si>
  <si>
    <t>3.1</t>
  </si>
  <si>
    <t>3.2</t>
  </si>
  <si>
    <t>3.3</t>
  </si>
  <si>
    <t>3.4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</si>
  <si>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</si>
  <si>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</si>
  <si>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</si>
  <si>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</si>
  <si>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</si>
  <si>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</si>
  <si>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</si>
  <si>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</si>
  <si>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</si>
  <si>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</si>
  <si>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</si>
  <si>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</si>
  <si>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</si>
  <si>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</si>
  <si>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Е0601-015-08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</si>
  <si>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</si>
  <si>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</si>
  <si>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</si>
  <si>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</si>
  <si>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</si>
  <si>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</si>
  <si>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</si>
  <si>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</si>
  <si>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</si>
  <si>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</si>
  <si>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</si>
  <si>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</si>
  <si>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</si>
  <si>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</si>
  <si>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</si>
  <si>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</si>
  <si>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</si>
  <si>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</si>
  <si>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</si>
  <si>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Е1303-002-04</t>
  </si>
  <si>
    <t>ОГРУНТОВКА МЕТАЛЛИЧЕСКИХ ПОВЕРХНОСТЕЙ ЗА ОДИН РАЗ ГРУНТОВКОЙ ГФ-021</t>
  </si>
  <si>
    <t>17.1</t>
  </si>
  <si>
    <t>17.2</t>
  </si>
  <si>
    <t>17.3</t>
  </si>
  <si>
    <t>17.4</t>
  </si>
  <si>
    <t>Е1303-004-26</t>
  </si>
  <si>
    <t>ОКРАСКА МЕТАЛЛИЧЕСКИХ ОГРУНТОВАННЫХ ПОВЕРХНОСТЕЙ ЭМАЛЬЮ ПФ-115</t>
  </si>
  <si>
    <t>19.1</t>
  </si>
  <si>
    <t>19.2</t>
  </si>
  <si>
    <t>19.3</t>
  </si>
  <si>
    <t>19.4</t>
  </si>
  <si>
    <t>19.5</t>
  </si>
  <si>
    <t>23.1</t>
  </si>
  <si>
    <t>23.2</t>
  </si>
  <si>
    <t>23.3</t>
  </si>
  <si>
    <t>23.4</t>
  </si>
  <si>
    <t>23.5</t>
  </si>
  <si>
    <t>24.1</t>
  </si>
  <si>
    <t>24.2</t>
  </si>
  <si>
    <t>24.3</t>
  </si>
  <si>
    <t>24.4</t>
  </si>
  <si>
    <t>24.5</t>
  </si>
  <si>
    <t>24.6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</si>
  <si>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</si>
  <si>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</si>
  <si>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</si>
  <si>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</si>
  <si>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</si>
  <si>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</si>
  <si>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</si>
  <si>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</si>
  <si>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</si>
  <si>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</si>
  <si>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</si>
  <si>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</si>
  <si>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</si>
  <si>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</si>
  <si>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</si>
  <si>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</si>
  <si>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</si>
  <si>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</si>
  <si>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</si>
  <si>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</si>
  <si>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</si>
  <si>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</si>
  <si>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</si>
  <si>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</si>
  <si>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</si>
  <si>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</si>
  <si>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</si>
  <si>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</si>
  <si>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</si>
  <si>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32.6</t>
  </si>
  <si>
    <t>Е1101-001-01 МИНСТРОЙ РУЗ 05.01.21 N 9 К=2</t>
  </si>
  <si>
    <t>УПЛОТНЕНИЕ ГРУНТА ГРАВИЕМ</t>
  </si>
  <si>
    <t>34.1</t>
  </si>
  <si>
    <t>34.2</t>
  </si>
  <si>
    <t>34.3</t>
  </si>
  <si>
    <t>34.4</t>
  </si>
  <si>
    <t>34.5</t>
  </si>
  <si>
    <t>34.6</t>
  </si>
  <si>
    <t>Е1101-002-09 МИНСТРОЙ РУЗ 05.01.21 N 9</t>
  </si>
  <si>
    <t>35.1</t>
  </si>
  <si>
    <t>35.2</t>
  </si>
  <si>
    <t>35.3</t>
  </si>
  <si>
    <t>35.4</t>
  </si>
  <si>
    <t>35.5</t>
  </si>
  <si>
    <t>Е1101-011-01 МИНСТРОЙ РУЗ 05.01.21 N 9</t>
  </si>
  <si>
    <t>УСТРОЙСТВО СТЯЖЕК ЦЕМЕНТНЫХ ТОЛЩИНОЙ 20 ММ (ТОЛЩИНОЙ 25ММ)</t>
  </si>
  <si>
    <t>Е1101-011-02 МИНСТРОЙ РУЗ 05.01.21 N 9 К=1</t>
  </si>
  <si>
    <t>УСТРОЙСТВО СТЯЖЕК ЦЕМЕНТНЫХ НА КАЖДЫЕ 5 ММ ИЗМЕНЕНИЯ ТОЛЩИНЫ СТЯЖКИ ДОБАВЛЯТЬ К НОРМЕ 11-01-011-01</t>
  </si>
  <si>
    <t>37.1</t>
  </si>
  <si>
    <t>37.2</t>
  </si>
  <si>
    <t>37.3</t>
  </si>
  <si>
    <t>38.1</t>
  </si>
  <si>
    <t>38.2</t>
  </si>
  <si>
    <t>38.3</t>
  </si>
  <si>
    <t>38.4</t>
  </si>
  <si>
    <t>38.5</t>
  </si>
  <si>
    <t>38.6</t>
  </si>
  <si>
    <t>Е1101-002-04 МИНСТРОЙ РУЗ 05.01.21 N 9</t>
  </si>
  <si>
    <t>УСТРОЙСТВО ПОДСТИЛАЮЩИХ СЛОЕВ ЩЕБЕНОЧНЫХ</t>
  </si>
  <si>
    <t>ЗАДВИЖКА</t>
  </si>
  <si>
    <t>Е2201-011-03</t>
  </si>
  <si>
    <t>48.1</t>
  </si>
  <si>
    <t>Е1606-005-03 МИНСТРОЙ РУЗ НОМ</t>
  </si>
  <si>
    <t>УСТАНОВКА СЧЕТЧИКОВ [ВОДОМЕРОВ] ДИАМЕТРОМ ДО 80 ММ</t>
  </si>
  <si>
    <t>52.1</t>
  </si>
  <si>
    <t>52.2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</si>
  <si>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</si>
  <si>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</si>
  <si>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Ц0803-599-03</t>
  </si>
  <si>
    <t>ЩИТКИ, УСТАНАВЛИВАЕМЫЕ В НИШЕ РАСПОРНЫМИ ДЮБЕЛЯМИ, МАССА ЩИТКА, КГ, ДО 25</t>
  </si>
  <si>
    <t>Ц0802-141-01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</si>
  <si>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</si>
  <si>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</si>
  <si>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Ц0803-591-09</t>
  </si>
  <si>
    <t>РОЗЕТКА ШТЕПСЕЛЬНАЯ УТОПЛЕННОГО ТИПА ПРИ СКРЫТОЙ ПРОВОДКЕ</t>
  </si>
  <si>
    <t>72.1</t>
  </si>
  <si>
    <t>Ц0803-591-02</t>
  </si>
  <si>
    <t>ВЫКЛЮЧАТЕЛЬ ОДНОКЛАВИШНЫЙ УТОПЛЕННОГО ТИПА ПРИ СКРЫТОЙ ПРОВОДКЕ</t>
  </si>
  <si>
    <t>74.1</t>
  </si>
  <si>
    <t>Ц0802-471-01 ДОП. 8</t>
  </si>
  <si>
    <t>80.1</t>
  </si>
  <si>
    <t>Е2203-006-03</t>
  </si>
  <si>
    <t>УСТАНОВКА ЗАДВИЖЕК ИЛИ КЛАПАНОВ ОБРАТНЫХ ЧУГУННЫХ ДИАМЕТРОМ 100 ММ</t>
  </si>
  <si>
    <t>14.2</t>
  </si>
  <si>
    <t>14.3</t>
  </si>
  <si>
    <t>14.4</t>
  </si>
  <si>
    <t>14.5</t>
  </si>
  <si>
    <t>16.2</t>
  </si>
  <si>
    <t>16.3</t>
  </si>
  <si>
    <t>16.4</t>
  </si>
  <si>
    <t>16.5</t>
  </si>
  <si>
    <t>37.4</t>
  </si>
  <si>
    <t>54.1</t>
  </si>
  <si>
    <t>54.2</t>
  </si>
  <si>
    <t>54.3</t>
  </si>
  <si>
    <t>54.4</t>
  </si>
  <si>
    <t>54.5</t>
  </si>
  <si>
    <t>67.1</t>
  </si>
  <si>
    <t>67.2</t>
  </si>
  <si>
    <t>67.3</t>
  </si>
  <si>
    <t>67.4</t>
  </si>
  <si>
    <t>75.1</t>
  </si>
  <si>
    <t>75.2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</si>
  <si>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</si>
  <si>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</si>
  <si>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</si>
  <si>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</si>
  <si>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766</t>
  </si>
  <si>
    <t>КРАНЫ НА АВТОМОБИЛЬНОМ ХОДУ ПРИ РАБОТЕ НА МОНТАЖЕ ТЕХНОЛОГИЧЕСКОГО ОБОРУДОВАНИЯ 10 Т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</si>
  <si>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</si>
  <si>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</si>
  <si>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1570</t>
  </si>
  <si>
    <t>ЕМКОСТИ 5 М3</t>
  </si>
  <si>
    <t>1643</t>
  </si>
  <si>
    <t>АВТОЦИСТЕРНА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</si>
  <si>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</si>
  <si>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</si>
  <si>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</si>
  <si>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</si>
  <si>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32501</t>
  </si>
  <si>
    <t>ПОКОВКИ ИЗ КВАДРАТНЫХ ЗАГОТОВОК МАССОЙ 1,8 КГ</t>
  </si>
  <si>
    <t>35315</t>
  </si>
  <si>
    <t>ЭЛЕКТРОДЫ ДИАМЕТРОМ 4 ММ Э50А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</si>
  <si>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</si>
  <si>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</si>
  <si>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44646</t>
  </si>
  <si>
    <t>ТРУБЫ БУРИЛЬНЫЕ УТЯЖЕЛЕННЫЕ</t>
  </si>
  <si>
    <t>ДОЛОТА ТРЕХШАРОШЕЧНЫЕ Д=295ММ</t>
  </si>
  <si>
    <t>ФЛАНЕЦ СТАЛЬНЫЕ Д-80 ММ</t>
  </si>
  <si>
    <t>ТРУБА СТАЛНОЙ Д-89Х4,0 ММ</t>
  </si>
  <si>
    <t>ДОЛОТА ЛОПАСТНЫЕ</t>
  </si>
  <si>
    <t>РАЗДЕЛ 1. СКВАЖИНА</t>
  </si>
  <si>
    <t>1.5</t>
  </si>
  <si>
    <t>1.6</t>
  </si>
  <si>
    <t>1.7</t>
  </si>
  <si>
    <t>1.8</t>
  </si>
  <si>
    <t>1.9</t>
  </si>
  <si>
    <t>1.10</t>
  </si>
  <si>
    <t>1.11</t>
  </si>
  <si>
    <t>13.1</t>
  </si>
  <si>
    <t>13.2</t>
  </si>
  <si>
    <t>13.3</t>
  </si>
  <si>
    <t>13.4</t>
  </si>
  <si>
    <t>13.5</t>
  </si>
  <si>
    <t>13.6</t>
  </si>
  <si>
    <t>13.7</t>
  </si>
  <si>
    <t>13.8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</si>
  <si>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</si>
  <si>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</si>
  <si>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</si>
  <si>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21.1</t>
  </si>
  <si>
    <t>21.2</t>
  </si>
  <si>
    <t>21.3</t>
  </si>
  <si>
    <t>21.4</t>
  </si>
  <si>
    <t>21.5</t>
  </si>
  <si>
    <t>21.6</t>
  </si>
  <si>
    <t>21.7</t>
  </si>
  <si>
    <t>Е0102-057-02</t>
  </si>
  <si>
    <t>РАЗРАБОТКА ГРУНТА ВРУЧНУЮ В ТРАНШЕЯХ ГЛУБИНОЙ ДО 2 М БЕЗ КРЕПЛЕНИЙ С ОТКОСАМИ, ГРУППА ГРУНТОВ 2</t>
  </si>
  <si>
    <t>Ц0704-030-08</t>
  </si>
  <si>
    <t>521</t>
  </si>
  <si>
    <t>ДРЕЛИ ЭЛЕКТРИЧЕСКИЕ</t>
  </si>
  <si>
    <t>35312</t>
  </si>
  <si>
    <t>ЭЛЕКТРОДЫ ДИАМЕТРОМ 4 ММ Э46</t>
  </si>
  <si>
    <t>35318</t>
  </si>
  <si>
    <t>ЭЛЕКТРОДЫ ДИАМЕТРОМ 5 ММ Э42</t>
  </si>
  <si>
    <t>45022</t>
  </si>
  <si>
    <t>БЕТОН ТЯЖЕЛЫЙ, КЛАСС В 15 (М200) МРЗ 100</t>
  </si>
  <si>
    <t>ЕВРО СЕТКИ ЯЧЕЙКА РАЗ. 50Х200 ММ ПРОВОЛКА Д-4 ММ</t>
  </si>
  <si>
    <t>ПЕТЛЯ</t>
  </si>
  <si>
    <t>КОЛЮЧАЯ ПРОВОЛОКА Ф3</t>
  </si>
  <si>
    <t>РАЗРАБОТКА ГРУНТА ВРУЧНУЮ</t>
  </si>
  <si>
    <t>Е0601-001-20 ДОП. 3</t>
  </si>
  <si>
    <t>УСТРОЙСТВО ЛЕНТОЧНЫХ ФУНДАМЕНТОВ БЕТОННЫХ</t>
  </si>
  <si>
    <t>6.1</t>
  </si>
  <si>
    <t>6.2</t>
  </si>
  <si>
    <t>6.3</t>
  </si>
  <si>
    <t>6.4</t>
  </si>
  <si>
    <t>Ц3801-003-01 ДОП. 4</t>
  </si>
  <si>
    <t>ИЗГОТОВЛЕНИЕ МЕТАЛЛИЧЕСКИХ КОНСТРУКЦИИ</t>
  </si>
  <si>
    <t>8.1</t>
  </si>
  <si>
    <t>8.2</t>
  </si>
  <si>
    <t>8.3</t>
  </si>
  <si>
    <t>8.4</t>
  </si>
  <si>
    <t>8.5</t>
  </si>
  <si>
    <t>8.6</t>
  </si>
  <si>
    <t>8.7</t>
  </si>
  <si>
    <t>8.8</t>
  </si>
  <si>
    <t>Е0904-011-01</t>
  </si>
  <si>
    <t>МОНТАЖ МЕТАЛЛИЧЕСКИХ ОГРАЖДЕНИЯ</t>
  </si>
  <si>
    <t>УСТАНОВКА ЗАКЛАДНЫХ ДЕТАЛЕЙ ВЕСОМ ДО 20 КГ</t>
  </si>
  <si>
    <t>ВОРОТА С КАЛИТКА</t>
  </si>
  <si>
    <t>МОНТАЖ МЕТАЛЛИЧЕСКИХ ВОРОТА</t>
  </si>
  <si>
    <t>АВТОГИДРОПОДЪЕМНИКИ ВЫСОТОЙ ПОДЪЕМА 12 М</t>
  </si>
  <si>
    <t>1070</t>
  </si>
  <si>
    <t>МАШИНЫ БУРИЛЬНО-КРАНОВЫЕ НА АВТОМОБИЛЕ ГЛУБИНОЙ БУРЕНИЯ 3,5 М</t>
  </si>
  <si>
    <t>30484</t>
  </si>
  <si>
    <t>45049</t>
  </si>
  <si>
    <t>ПЕСОК ДЛЯ СТРОИТЕЛЬНЫХ РАБОТ ПРИРОДНЫЙ</t>
  </si>
  <si>
    <t>45527</t>
  </si>
  <si>
    <t>БИРКИ МАРКИРОВОЧНЫЕ</t>
  </si>
  <si>
    <t>ГОРЯЧЕКАТАННАЯ АРМАТУРНАЯ СТАЛЬ ПЕРИОДИЧЕСКОГО ПРОФИЛЯ КЛАССА А-III ДИАМЕТРОМ 14 ММ</t>
  </si>
  <si>
    <t>КИРПИЧ КЕРАМИЧЕСКИЙ</t>
  </si>
  <si>
    <t>СВЕТИЛЬНИК 60W (ФОТОРЕЛЕ И ДАТЧИКИ ДВИЖЕНИЯ)</t>
  </si>
  <si>
    <t>ПРОФИЛ 40Х80Х2,5 ММ</t>
  </si>
  <si>
    <t>ШАЙБА</t>
  </si>
  <si>
    <t>ГАЙКА</t>
  </si>
  <si>
    <t>ЛИСТ СТАЛЬНОЙ 8Х300Х300 ММ</t>
  </si>
  <si>
    <t>КОМПЛ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</si>
  <si>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</si>
  <si>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</si>
  <si>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</si>
  <si>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</si>
  <si>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</si>
  <si>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НАРУЖНЫЙ СВЕТИЛЬНИК</t>
  </si>
  <si>
    <t>РАЗРАБОТКА ГРУНТА В РУЧНУЮ</t>
  </si>
  <si>
    <t>УСТРОЙСТВО БЕТОННОЙ ФУНДАМЕНТ (НАРУЖНЫЙ СВЕТИЛЬНИК)</t>
  </si>
  <si>
    <t>ОБРАТНАЯ ЗАСЫПКА ГРУНТА ВРУЧНУЮ ТРАНШЕЙ</t>
  </si>
  <si>
    <t>33.1</t>
  </si>
  <si>
    <t>33.2</t>
  </si>
  <si>
    <t>33.3</t>
  </si>
  <si>
    <t>МОНТАЖ СТОЙКА С СВЕТИЛЬНИК</t>
  </si>
  <si>
    <t>38.7</t>
  </si>
  <si>
    <t>38.8</t>
  </si>
  <si>
    <t>38.9</t>
  </si>
  <si>
    <t>41.1</t>
  </si>
  <si>
    <t>43.1</t>
  </si>
  <si>
    <t>46.1</t>
  </si>
  <si>
    <t>46.2</t>
  </si>
  <si>
    <t>46.3</t>
  </si>
  <si>
    <t>46.4</t>
  </si>
  <si>
    <t>46.5</t>
  </si>
  <si>
    <t>46.6</t>
  </si>
  <si>
    <t>46.7</t>
  </si>
  <si>
    <t>Е0102-061-02</t>
  </si>
  <si>
    <t>ОБРАТНАЯ ЗАСЫПКА ВРУЧНУЮ</t>
  </si>
  <si>
    <t>Е1101-002-01 МИНСТРОЙ РУЗ 05.01.21 N 9</t>
  </si>
  <si>
    <t>УСТРОЙСТВО ПОДСТИЛАЮЩИХ СЛОЕВ ПЕСЧАНЫХ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</si>
  <si>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</si>
  <si>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</si>
  <si>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</si>
  <si>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</si>
  <si>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</si>
  <si>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</si>
  <si>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</si>
  <si>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</si>
  <si>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</si>
  <si>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44.1</t>
  </si>
  <si>
    <t>44.2</t>
  </si>
  <si>
    <t>44.3</t>
  </si>
  <si>
    <t>44.4</t>
  </si>
  <si>
    <t>44.5</t>
  </si>
  <si>
    <t>НЭС, ЭО и ФЭС</t>
  </si>
  <si>
    <t>ДОМИК ДЛЯ СКВАЖИН</t>
  </si>
  <si>
    <t>846</t>
  </si>
  <si>
    <t>КРАНЫ-ТРУБОУКЛАДЧИКИ ДЛЯ ТРУБ ДИАМЕТРОМ (ГРУЗОПОДЪЕМНОСТЬЮ) ДО 400 ММ (6,3 Т)</t>
  </si>
  <si>
    <t>БОЛЬТ И ГАЙКА М16</t>
  </si>
  <si>
    <t>ЛИСТ 600Х540Х16 ММ</t>
  </si>
  <si>
    <t>ШВЕЛЛЕР №18</t>
  </si>
  <si>
    <t>ШВЕЛЛЕР №16</t>
  </si>
  <si>
    <t>ЗАГЛУШКА СТАЛЬНЫЕ Д-219 ММ</t>
  </si>
  <si>
    <t>КОЛЕНА МЕТАЛЛ 90 ГРАД Д-90 ММ</t>
  </si>
  <si>
    <t>ОБРАТНЫЙ КЛАПОН ДУ-100 ММ</t>
  </si>
  <si>
    <t>ТРУБА СТАЛНОЙ Д-102Х3,0 ММ</t>
  </si>
  <si>
    <t>ТРУБА СТАЛЬНОЙ Д-219Х5,0 ММ</t>
  </si>
  <si>
    <t>МАНОМЕТР ДУ=100</t>
  </si>
  <si>
    <t>СЧЕТЧИК ВОДЫ УЛЬТРАЗВУКОВОЙ ULTRAMER 80</t>
  </si>
  <si>
    <t>ИТОГО ПРЯМЫЕ ЗАТРАТЫ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</si>
  <si>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</si>
  <si>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</si>
  <si>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</si>
  <si>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</si>
  <si>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Е2202-001-06</t>
  </si>
  <si>
    <t>Е0402-004-01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</si>
  <si>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</si>
  <si>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</si>
  <si>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</si>
  <si>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Е0102-027-02</t>
  </si>
  <si>
    <t>ПЛАНИРОВКА ПЛОЩАДЕЙ МЕХАНИЗИРОВАННЫМ СПОСОБОМ, ГРУППА ГРУНТОВ 2</t>
  </si>
  <si>
    <t>1000М2</t>
  </si>
  <si>
    <t>УСТРОЙСТВО ПОДСТИЛАЮЩИХ СЛОЕВ БЕТОННЫХ</t>
  </si>
  <si>
    <t>Е0903-039-02</t>
  </si>
  <si>
    <t>МОНТАЖ ОПОРНЫХ КОНСТРУКЦИЙ ДЛЯ КРЕПЛЕНИЯ ТРУБОПРОВОДОВ ВНУТРИ ЗДАНИЙ И СООРУЖЕНИЙ, МАССОЙ ДО 0,5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</si>
  <si>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</si>
  <si>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</si>
  <si>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783</t>
  </si>
  <si>
    <t>КРАНЫ НА ГУСЕНИЧНОМ ХОДУ ПРИ РАБОТЕ НА ДРУГИХ ВИДАХ СТРОИТЕЛЬСТВА ДО 16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</si>
  <si>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</si>
  <si>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</si>
  <si>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1935</t>
  </si>
  <si>
    <t>АВТОГИДРОПОДЪЕМНИК ISUZU KRANTAS 230 ВЫСОТА ПОДЬЕМА 12 М</t>
  </si>
  <si>
    <t>30025</t>
  </si>
  <si>
    <t>АСБЕСТОВЫЙ ШНУР ОБЩЕГО НАЗНАЧЕНИЯ (ШАОН-1), ДИАМЕТРОМ 3,0-5,0 ММ</t>
  </si>
  <si>
    <t>30654</t>
  </si>
  <si>
    <t>ГИПСОВЫЕ ВЯЖУЩИЕ Г-3</t>
  </si>
  <si>
    <t>31760</t>
  </si>
  <si>
    <t>ЭМАЛЬ ЭП-140 ЗАЩИТНАЯ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</si>
  <si>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</si>
  <si>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</si>
  <si>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</si>
  <si>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</si>
  <si>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44564</t>
  </si>
  <si>
    <t>СТАЛЬ ПОЛОСОВАЯ КИПЯЩАЯ 40Х4 ММ</t>
  </si>
  <si>
    <t>45883</t>
  </si>
  <si>
    <t>КНОПКИ МОНТАЖНЫЕ</t>
  </si>
  <si>
    <t>1000ШТ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</si>
  <si>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</si>
  <si>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</si>
  <si>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</si>
  <si>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10 ШТ</t>
  </si>
  <si>
    <t>63499</t>
  </si>
  <si>
    <t>ГИЛЬЗЫ СОЕДИНИТЕЛЬНЫЕ</t>
  </si>
  <si>
    <t>64235</t>
  </si>
  <si>
    <t>ЛЕНТА К226</t>
  </si>
  <si>
    <t>64806</t>
  </si>
  <si>
    <t>ПЕРЕМЫЧКИ ГИБКИЕ, ТИП ПГС-50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</si>
  <si>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</si>
  <si>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</si>
  <si>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</si>
  <si>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</si>
  <si>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65136</t>
  </si>
  <si>
    <t>СТАЛЬ УГЛЕРОДИСТАЯ ОБЫКНОВЕННОГО КАЧЕСТВА, МАРКА СТАЛИ ВСТ3ПС5-1, КРУГЛАЯ ДИАМЕТРОМ 6 ММ</t>
  </si>
  <si>
    <t>65137</t>
  </si>
  <si>
    <t>СТАЛЬ УГЛОВАЯ, РАВНОПОЛОЧНАЯ, МАРКА СТАЛИ ВСТ3КП2 РАЗМЕРОМ 50Х50Х5 ММ</t>
  </si>
  <si>
    <t>65157</t>
  </si>
  <si>
    <t>СЖИМ СОЕДИНИТЕЛЬНЫЙ</t>
  </si>
  <si>
    <t>65317</t>
  </si>
  <si>
    <t>ТРУБЫ ПОЛИВИНИЛХЛОРИДНЫЕ ХВТ</t>
  </si>
  <si>
    <t>БЛОК ФУНДАМЕНТ ФБС-2,4Х0,4Х0,6</t>
  </si>
  <si>
    <t>СВЕТАДИОДНЫЙ НАКЛАДНОЙ СВЕТИЛЬНИК КРУГЛЫЙ LED-18W, 120-250V, 960LM 6500К ГАБАРИТЫ Д-180ММ , ВЫС 55 ММ, IP54 LED-18W</t>
  </si>
  <si>
    <t>ТРУБА ПОЛИЭТИЛЕНОВАЯ Д-20 ММ</t>
  </si>
  <si>
    <t>НАКОНЕЧНИКИ МЕДНЫМИ ДЛЯ КАБЕЛЕЙ И ПРОВОДОВ Д-4ММ</t>
  </si>
  <si>
    <t>ШКАФ УЧЕТА НЕТИПОВОЙ С ЗАМКОМ, СТЕПЕНЬ ЗАЩИТЫ IP54</t>
  </si>
  <si>
    <t>ТРАНСФОРМАТОР ТОКА 50/5 А ВН-0,66</t>
  </si>
  <si>
    <t>ИСПЫТАТЕЛЬНЫЙ БЛОК БИ-9</t>
  </si>
  <si>
    <t>ПВХ ТРУБА Д-40 ММ</t>
  </si>
  <si>
    <t>НАКОНЕЧНИК КАБЕЛЬНЫЙ АЛЮМИНИЕВЫЙ 16 ММ2 ТА 16</t>
  </si>
  <si>
    <t>НАКОНЕЧНИК КАБЕЛЬНЫЙ АЛЮМИНИЕВЫЙ 4 ММ2 ТА 4</t>
  </si>
  <si>
    <t>БОЛТЫ, ГАЙКИ, ШАЙБЫ</t>
  </si>
  <si>
    <t>ВЫКЛЮЧАТЕЛЬ ОДНОПОЛЮСНЫЙ, ВЛАГОЗАЩИЩЁННЫЙ, IP54, НАРУЖНОЙ УСТАНОВКИ. 6,3А</t>
  </si>
  <si>
    <t>КАЛПАЧОК К-6</t>
  </si>
  <si>
    <t>ИЗОЛЯТОР ШФ20-В</t>
  </si>
  <si>
    <t>ТРАВЕРСА М-8</t>
  </si>
  <si>
    <t>ТРАВЕРСА ТМ-3</t>
  </si>
  <si>
    <t>ПЛИТА ЖЕЛЕЗОБЕТОННАЯ П-3И</t>
  </si>
  <si>
    <t>СТОЙКИ ЖЕЛЕЗОБЕТОННАЯ СВ110-5</t>
  </si>
  <si>
    <t>ТРУБА ПВХ ГОФРИРОВАННАЯ НЕГОРЮЧАЯ Д-25 ММ</t>
  </si>
  <si>
    <t>ТРУБА ПВХ ГОФРИРОВАННАЯ НЕГОРЮЧАЯ Д-16 ММ</t>
  </si>
  <si>
    <t>НАКОНЕЧНИКИ МЕДНЫ КРУГЛЫЙ ИЗОЛИРОВАННЫЙ ДЛЯ СИЛОВОЙ КАБЕЛЕЙ СЕЧ 10 ММ2 ТМ-10</t>
  </si>
  <si>
    <t>РОЗЕТКА 16А БРЫЗГОЗАЩИЩЕННАЯ С ЗАЗЕМЮ. КОНТАКТОМ IP54 РСБ20-3-ФБ 10А/250В</t>
  </si>
  <si>
    <t>ВОДОПОГРУЖНОЙ, МЕДНЫЙ КАБЕЛЬ, В ИЗОЛЯЦИИ И ОБОЛОЧКЕ ИЗ ПОЛИЭТИЛЕНА. ВПП-0,38-1Х10ММ</t>
  </si>
  <si>
    <t>КАБЕЛЬ В ИЗОЛЯЦИИ ИЗ САМОЗАТУХАЮЩЕГО ВВГНГ(A)LS, С МЕДНЫМИ ЖИЛАМИ 1-(3Х0,75) 0,66 КВ</t>
  </si>
  <si>
    <t>КАБЕЛЬ В ИЗОЛЯЦИИ ИЗ САМОЗАТУХАЮЩЕГО ВВГНГ(A)LS, С МЕДНЫМИ ЖИЛАМИ 1-(3Х1,5) 0,66 КВ</t>
  </si>
  <si>
    <t>ПРОВОД НЕИЗОЛИРОВАННЫЙ СТАЛЭ-АЛЮМИНЕВЫЙ СЕЧЕНИЕ АС-35/6,2 ММ2 ГОСТ 839-80</t>
  </si>
  <si>
    <t>ПРОВОД С МЕДНОЙ ЖИЛОЙ, ГИБКИЙ (НА ЗАЗЕМЛ.) ПВ3-1Х4</t>
  </si>
  <si>
    <t>КАБЕЛЬ В ИЗОЛЯЦИИ ИЗ САМОЗАТУХАЮЩЕГО ВВГНГ(A)LS, С МЕДНЫМИ ЖИЛАМИ 1-(4Х10) 0,66 КВ</t>
  </si>
  <si>
    <t>КАБЕЛЬ СИЛОВОЙ С АЛЮМИНИЕВОЙ ЖИЛАМИ, ИЗОЛЯЦИЕЙ ИЗ НЕГОРЮЧЕГО ПВХ ОБОЛОЧКОЙ С СЕЧЕНИЕМ 1-(4Х4) АВВГНГLS(A) 0,66 КВ</t>
  </si>
  <si>
    <t>СОЛЬНЕЧНЫЙ КАБЕЛЬ, ЛУЖЕНЫЕ-МЕДНЫЕ МНОГОПРОВОЛОЧНЫЕ ЖИЛЫ КЛАСС 5 С ДВОЙНОЙ ИЗОЛЯЦИЕЙ ИЗ СПЕЦИАЛЬНОГО СШИТОГО ПОЛИМЕРА НОМИНАЛЬНЫМ СЕЧЕНИЕМ 1X4ММ2</t>
  </si>
  <si>
    <t>КАБЕЛЬ СИЛОВОЙ С АЛЮМИНИЕВОЙ ЖИЛАМИ, ИЗОЛЯЦИЕЙ ИЗ НЕГОРЮЧЕГО ПВХ ОБОЛОЧКОЙ С СЕЧЕНИЕМ 1-(4Х16) АВВГНГLS(A) 0,66 КВ</t>
  </si>
  <si>
    <t>EX-518 В КОМПЛЕКТЕ С GPRS МОДУЛЕМ АСКУЭ</t>
  </si>
  <si>
    <t>ЩИТ УПРАВЛЕНИЯ НАСОСА В СОСТАВЕ: КОРПУС МЕТАЛЛИЧЕСКИЙ НАВЕСНОЙ -500Х400Х220ММ С ОДНО СЕКЦИОННЫЙ ШИНАМИ С N И PE ЩМП-2-0-У3 IP54 В СОСТАВЕ: 1)АВТОМАТЫ НА ВВОДЫ: ВА88-32/3Р 32А, 1ШТ, 2)АВТОМАТЫ НА ОТХОДЯЩИХ ЛИНИЯХ: ВА88-32/3Р 32А, 2ШТ, 3)АВТОМАТЫ НА ОТХОДЯЩИХ ЛИНИЯХ: ВА88-32/3Р 25А, 1ШТ, 4)АВТОМАТЫ НА ОТХОДЯЩИХ ЛИНИЯХ: ВА47-29/1Р 16А, 3ШТ, 5)КОНТАКТОР НА ОТХОДЯЩИХ ЛИНИЯХ: KМ 3Р/25А, 1ШТ. 6) КНОПКА- "СТОП+ПУСК" ДЛЯ УПРАВЛЕНИЯ НАСОСА, 1ШТ, 7) РЕЛЕ ТЕПЛОВОЕ РТТ-5, 25А, 1ШТ (ЩУН-1)</t>
  </si>
  <si>
    <t>ОГРАНИЧИТЕЛЬ ПЕРЕНАПРЯЖЕНИЯ НЕЛИНЕЙНЫЙ UC = 8,4 КВ, IN = 10 КА ОПН-10</t>
  </si>
  <si>
    <t>АВТОМАТИЗАЦИЯ ВЕРТИКАЛЬНЫХ ОРОСИТЕЛЬНЫХ СКВАЖИН (СИСТЕМА ДИСТАНЦИОННОГО УПРАВЛЕНИЯ, МОНИТОРИНГА И ЗАЩИТЫ).</t>
  </si>
  <si>
    <t>ЩИТ РАСПРЕДЕЛИТЕЛЬНЫЙ ВСТРАИВАЕМЫЙ, МЕТАЛЛИЧЕСКИЙ T=1 ММ ЩРН -18 (265 Х 440 Х 120 ММ ) IP54 В СОСТАВЕ 1) АВТОМАТИЧЕСКИЕ ВЫКЛЮЧАТЕЛИ НА ДЛЯ ПОСТОЯННОГО ТОК: QF FPV-63 2Р 20А/1200V(DC) - 2ШТ 2) ПРЕДОХРАНИТЕЛЬ-РАЗЪЕДИНИТЕЛЬ С ИНДИКАЦИЕЙ ПР32 1Р/10Х38 32А - 4ШТ 3) ОГРАНИЧИТЕЛЬ ИМПУЛЬСНЫХ ПЕРЕНАПРЯЖЕНИЙ ( УЗИП) ОПН-1-V20-C 2-PH-1000B - 4ШТ 4) ШИНЫ N И РЕ -1КОМПЛ</t>
  </si>
  <si>
    <t>ТРЁХФАЗНЫЙ СЕТЕВОЙ ИНВЕРТОР 15 KW</t>
  </si>
  <si>
    <t>СОЛНЕЧНАЯ ПАНЕЛЬ 650ВТ</t>
  </si>
  <si>
    <t>КОНДЕНСАТОРНАЯ УСТАНОВКА РЕГУЛИРУЕМАЯ, МНОГОСТУПЕНЧАТАЯ МОЩНОСТЮ 5КВАР, НАПРЯЖЕНИЕ 0,4 КВ С КАБЕЛЬНЫМ ВВОДОМ СНИЗУ "УКМ58-0,4-5 УЗ"</t>
  </si>
  <si>
    <t>РАЗЪЕДИНИТЕЛЬ 6КВ, 400А С ПРИВОДОМ ТИПА ПРЗН-10У1 ( КР-2) РЛНД1-10/400У1</t>
  </si>
  <si>
    <t>ЩИКАФ УПРАВЛЕНИЯ С НАСОСАМИ НАВЕСНОЙ СПОСОБУ УСТАНОВЛЕННО 11КВТ IP54 ( ПЛАВНИЙ ПУСК,ЧАСТОТНЫЙ ПЕРЕОБРАЗОВАТЕЛЬ)</t>
  </si>
  <si>
    <t>РАЗДЕЛ 1. ЭЛЕКТРООЛСВЕЩЕНИЯ ДЛЯ ДОМИК</t>
  </si>
  <si>
    <t>Ц0802-472-02 ДОП. 8</t>
  </si>
  <si>
    <t>ЗАЗЕМЛЯЮЩИЕ ПРОВОДНИКИ. ЗАЗЕМЛИТЕЛЬ ГОРИЗОНТАЛЬНЫЙ ИЗ СТАЛИ ПОЛОСОВОЙ СЕЧЕНИЕМ 160 ММ2</t>
  </si>
  <si>
    <t>11.6</t>
  </si>
  <si>
    <t>11.7</t>
  </si>
  <si>
    <t>11.8</t>
  </si>
  <si>
    <t>Ц0802-403-01</t>
  </si>
  <si>
    <t>ПРОВОД В ЗАЩИТНОЙ ОБОЛОЧКЕ ИЛИ КАБЕЛЬ ДВУХ-ТРЕХЖИЛЬНЫЕ В ПУСТОТАХ ПЛИТ ПЕРЕКРЫТИЙ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</si>
  <si>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</si>
  <si>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</si>
  <si>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Ц0801-053-01</t>
  </si>
  <si>
    <t>ТРАНСФОРМАТОР ТОКА, НАПРЯЖЕНИЕ, КВ, ДО 10</t>
  </si>
  <si>
    <t>Е3304-030-04</t>
  </si>
  <si>
    <t>УСТАНОВКА РАЗЪЕДИНИТЕЛЕЙ ВРУЧНУЮ</t>
  </si>
  <si>
    <t>КОМПЛЕКТ</t>
  </si>
  <si>
    <t>Ц0801-066-01</t>
  </si>
  <si>
    <t>РАЗРЯДНИК, НАПРЯЖЕНИЕ, КВ, ДО 10</t>
  </si>
  <si>
    <t>Е3304-009-01</t>
  </si>
  <si>
    <t>ПОДВЕСКА ПРОВОДОВ ВЛ 6-10 КВ В НЕНАСЕЛЕННОЙ МЕСТНОСТИ СЕЧЕНИЕМ ДО 35 ММ2 С ПОМОЩЬЮ МЕХАНИЗМОВ</t>
  </si>
  <si>
    <t>Ц0802-471-04 ДОП. 8</t>
  </si>
  <si>
    <t>ЗАЗЕМЛИТЕЛЬ ВЕРТИКАЛЬНЫЙ ИЗ КРУГЛОЙ СТАЛИ, ДИАМЕТР, ММ 16</t>
  </si>
  <si>
    <t>35.6</t>
  </si>
  <si>
    <t>Ц0802-472-04 ДОП. 8</t>
  </si>
  <si>
    <t>ЗАЗЕМЛЯЮЩИЕ ПРОВОДНИКИ. ПРОВОДНИК ЗАЗЕМЛЯЮЩИЙ СКРЫТО В ПОДЛИВКЕ ПОЛА ИЗ КРУГЛОЙ СТАЛИ, ДИАМЕТР, ММ 6</t>
  </si>
  <si>
    <t>УСТАНОВКА ТРАНСФОРМАТОРНОЙ ПОДСТАНЦИИ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</si>
  <si>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</si>
  <si>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</si>
  <si>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</si>
  <si>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43.2</t>
  </si>
  <si>
    <t>43.3</t>
  </si>
  <si>
    <t>43.4</t>
  </si>
  <si>
    <t>43.5</t>
  </si>
  <si>
    <t>43.6</t>
  </si>
  <si>
    <t>ЗАЗЕМЛИТЕЛЬ ВЕРТИКАЛЬНЫЙ ИЗ УГЛОВОЙ СТАЛИ, РАЗМЕР, ММ 50Х50Х5</t>
  </si>
  <si>
    <t>47.1</t>
  </si>
  <si>
    <t>Е0701-001-01</t>
  </si>
  <si>
    <t>УКЛАДКА БЛОКОВ И ПЛИТ ЛЕНТОЧНЫХ ФУНДАМЕНТОВ ПРИ ГЛУБИНЕ КОТЛОВАНА ДО 4 М, МАССОЙ КОНСТРУКЦИЙ ДО 0,5 Т</t>
  </si>
  <si>
    <t>100ШТ.</t>
  </si>
  <si>
    <t>49.1</t>
  </si>
  <si>
    <t>ВНУТРИПЛОЩАДОЧНЫЕ СЕТИ 0,4КВ</t>
  </si>
  <si>
    <t>КАБЕЛИ ГОТОВЫХ ТРАНШЕЯХ БЕЗ ПОКРЫТИЙ. КАБЕЛЬ, МАССА 1 М, КГ, ДО 1</t>
  </si>
  <si>
    <t>Е1101-013-03 МИНСТРОЙ РУЗ 05.01.21 N 9 К=1</t>
  </si>
  <si>
    <t>УСТРОЙСТВО ПОКРЫТИЙ ЩЕБЕНОЧНЫХ С ПРОПИТКОЙ БИТУМОМ ТОЛЩИНОЙ 50 ММ</t>
  </si>
  <si>
    <t>61.1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</si>
  <si>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</si>
  <si>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</si>
  <si>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</si>
  <si>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</si>
  <si>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</si>
  <si>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</si>
  <si>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</si>
  <si>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</si>
  <si>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</si>
  <si>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</si>
  <si>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63.5</t>
  </si>
  <si>
    <t>63.6</t>
  </si>
  <si>
    <t>64.1</t>
  </si>
  <si>
    <t>64.2</t>
  </si>
  <si>
    <t>64.3</t>
  </si>
  <si>
    <t>64.4</t>
  </si>
  <si>
    <t>64.5</t>
  </si>
  <si>
    <t>65.1</t>
  </si>
  <si>
    <t>66.1</t>
  </si>
  <si>
    <t>Е0903-012-12</t>
  </si>
  <si>
    <t>Е3304-014-03 ДОП. 9</t>
  </si>
  <si>
    <t>УСТАНОВКА СВЕТИЛЬНИКОВ СО СВЕТОДИОДНЫМИ ЛАМПАМИ С АВТОГИДРОПОДЪЕМНИКА</t>
  </si>
  <si>
    <t>100 ШТ</t>
  </si>
  <si>
    <t>74.2</t>
  </si>
  <si>
    <t>74.3</t>
  </si>
  <si>
    <t>Ц0803-600-02</t>
  </si>
  <si>
    <t>СЧЕТЧИКИ, УСТАНАВЛИВАЕМЫЕ НА ГОТОВОМ ОСНОВАНИИ ТРЕХФАЗНЫЕ</t>
  </si>
  <si>
    <t>Е0101-030-01</t>
  </si>
  <si>
    <t>РАЗРАБОТКА ГРУНТА С ПЕРЕМЕЩЕНИЕМ ДО 10 М БУЛЬДОЗЕРАМИ МОЩНОСТЬЮ 59 [80] КВТ [Л.С.], 1 ГРУППА ГРУНТОВ</t>
  </si>
  <si>
    <t>85.1</t>
  </si>
  <si>
    <t>85.2</t>
  </si>
  <si>
    <t>86.1</t>
  </si>
  <si>
    <t>86.2</t>
  </si>
  <si>
    <t>РАЗДЕЛ 3. ФОТОЭЛЕКТРИЧЕСКИЙ МОДУЛЬ</t>
  </si>
  <si>
    <t>Ц1008-003-08 ДОП. 4</t>
  </si>
  <si>
    <t>УСТРОЙСТВА ОПТИКО-[ФОТО]ЭЛЕКТРИЧЕСКИЕ: ОТРАЖАТЕЛЬ НЕПОДВИЖНЫЙ</t>
  </si>
  <si>
    <t>Ц1008-003-04 ДОП. 4</t>
  </si>
  <si>
    <t>УСТРОЙСТВА УЛЬТРАЗВУКОВЫЕ: ПРЕОБРАЗОВАТЕЛЬ [ИЗЛУЧАТЕЛЬ ИЛИ ПРИЕМНИК]</t>
  </si>
  <si>
    <t>Ц0802-148-01</t>
  </si>
  <si>
    <t>КАБЕЛИ ДО 35 КВ В ПРОЛОЖЕННЫХ ТРУБАХ, БЛОКАХ И КОРОБАХ. КАБЕЛЬ, МАССА 1 М, КГ, ДО 1</t>
  </si>
  <si>
    <t>ЗАЗЕМЛЯЮЩЕЕ УСТРОЙСТВО</t>
  </si>
  <si>
    <t>Ц0802-472-01 ДОП. 8</t>
  </si>
  <si>
    <t>ЗАЗЕМЛЯЮЩИЕ ПРОВОДНИКИ. ЗАЗЕМЛИТЕЛЬ ГОРИЗОНТАЛЬНЫЙ ИЗ СТАЛИ КРУГЛОЙ ДИАМЕТРОМ 12 ММ (Д16ММ)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</si>
  <si>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</si>
  <si>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</si>
  <si>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</si>
  <si>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</si>
  <si>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</si>
  <si>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</si>
  <si>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</si>
  <si>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</si>
  <si>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102.1</t>
  </si>
  <si>
    <t>102.2</t>
  </si>
  <si>
    <t>102.3</t>
  </si>
  <si>
    <t>103.1</t>
  </si>
  <si>
    <t>103.2</t>
  </si>
  <si>
    <t>104.1</t>
  </si>
  <si>
    <t>104.2</t>
  </si>
  <si>
    <t>698</t>
  </si>
  <si>
    <t>КРАНЫ БАШЕННЫЕ ПРИ РАБОТЕ НА ДРУГИХ ВИДАХ СТРОИТЕЛЬСТВА 8 Т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</si>
  <si>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</si>
  <si>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</si>
  <si>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</si>
  <si>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</si>
  <si>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</si>
  <si>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</si>
  <si>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</si>
  <si>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</si>
  <si>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12224</t>
  </si>
  <si>
    <t>РАСТВОР ГОТОВЫЙ КЛАДОЧНЫЙ ЦЕМЕНТНЫЙ, МАРКА 50</t>
  </si>
  <si>
    <t>30389</t>
  </si>
  <si>
    <t>ГВОЗДИ СТРОИТЕЛЬНЫЕ С ПЛОСКОЙ ГОЛОВКОЙ 1,6Х50 ММ</t>
  </si>
  <si>
    <t>31065</t>
  </si>
  <si>
    <t>КРАСКИ СУХИЕ ДЛЯ ВНУТРЕННИХ РАБОТ</t>
  </si>
  <si>
    <t>31710</t>
  </si>
  <si>
    <t>ШПАТЛЕВКА КЛЕЕВАЯ</t>
  </si>
  <si>
    <t>32543</t>
  </si>
  <si>
    <t>ПРОВОЛОКА СВЕТЛАЯ ДИАМЕТРОМ 1,1 ММ</t>
  </si>
  <si>
    <t>35538</t>
  </si>
  <si>
    <t>ШКУРКА ШЛИФОВАЛЬНАЯ ДВУХСЛОЙНАЯ С ЗЕРНИСТОСТЬЮ 40/25</t>
  </si>
  <si>
    <t>36026</t>
  </si>
  <si>
    <t>БРУСКИ ОБРЕЗНЫЕ ХВОЙНЫХ ПОРОД ДЛИНОЙ 4-6,5 М, ШИРИНОЙ 75-150 ММ, ТОЛЩИНОЙ 40-75 ММ, IV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</si>
  <si>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</si>
  <si>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</si>
  <si>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36054</t>
  </si>
  <si>
    <t>ДОСКИ ОБРЕЗНЫЕ ХВОЙНЫХ ПОРОД ДЛИНОЙ 4-6,5 М, ШИРИНОЙ 75-150 ММ, ТОЛЩИНОЙ 25 ММ, IV СОРТА</t>
  </si>
  <si>
    <t>44629</t>
  </si>
  <si>
    <t>ТКАНЬ МЕШОЧНАЯ</t>
  </si>
  <si>
    <t>10М2</t>
  </si>
  <si>
    <t>РАСТВОР ГОТОВЫЙ КЛАДОЧНЫЙ ТЯЖЕЛЫЙ ЦЕМЕНТНЫЙ МАРКА М -200</t>
  </si>
  <si>
    <t>50781</t>
  </si>
  <si>
    <t>КОНСТРУКЦИИ СТАЛЬНЫЕ ПО ПРОЕКТУ</t>
  </si>
  <si>
    <t>51611</t>
  </si>
  <si>
    <t>ИНВЕНТАРНЫЕ СТОЙКИ ДЕРЕВОМЕТАЛЛИЧЕСКИЕ РАЗДВИЖНЫЕ</t>
  </si>
  <si>
    <t>440500</t>
  </si>
  <si>
    <t>КИРПИЧ ЖЖЕННЫЙ</t>
  </si>
  <si>
    <t>ГОРЯЧЕКАТАННАЯ АРМАТУРНАЯ СТАЛЬ ПЕРИОДИЧЕСКОГО ПРОФИЛЯ КЛАССА А-III ДИАМЕТРОМ 12 ММ</t>
  </si>
  <si>
    <t>ПЕРЕМЫЧКИ СБОРНЫЕ ЖЕЛЕЗОБЕТОННЫЕ ПО СЕРИИ 1.038.1-1</t>
  </si>
  <si>
    <t>УГОЛОК СТАЛЬНОЙ 40Х40Х3,0 ММ</t>
  </si>
  <si>
    <t>ГОРЯЧЕКАТАННАЯ АРМАТУРНАЯ СТАЛЬ ПЕРИОДИЧЕСКОГО ПРОФИЛЯ КЛАССА А-III ДИАМЕТРОМ 16 ММ</t>
  </si>
  <si>
    <t>ЛИСТ СТАЛЬНОЙ 4Х40Х40 ММ</t>
  </si>
  <si>
    <t>УГОЛОК СТАЛЬНАЯ 30Х30Х3,0 ММ</t>
  </si>
  <si>
    <t>ПРОФИЛЬ 50Х50Х2,0 ММ</t>
  </si>
  <si>
    <t>ПОЛИЭТИЛЕНОВАЯ ПЛЕНКА</t>
  </si>
  <si>
    <t>ДВЕРИ ИЗ ЛИСТ СТАЛЬНОЙ 3,0 ММ ММ</t>
  </si>
  <si>
    <t>РАЗДЕЛ 1. ЗЕМЛЯННЫЕ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</si>
  <si>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</si>
  <si>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</si>
  <si>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ФУНДАМЕНТЫ</t>
  </si>
  <si>
    <t>Е0802-001-01 МИНСТРОЙИЖКХ 14.02.23 Г. N 30</t>
  </si>
  <si>
    <t>КЛАДКА СТЕН КИРПИЧНЫХ НАРУЖНЫХ ПРОСТЫХ ПРИ ВЫСОТЕ ЭТАЖА ДО 4 М</t>
  </si>
  <si>
    <t>Е0701-021-01</t>
  </si>
  <si>
    <t>УКЛАДКА ПЕРЕМЫЧЕК ПРИ НАИБОЛЬШЕЙ МАССЕ МОНТАЖНЫХ ЭЛЕМЕНТОВ В ЗДАНИИ ДО 5 Т МАССОЙ ДО 0,7 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</si>
  <si>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</si>
  <si>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</si>
  <si>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8.18</t>
  </si>
  <si>
    <t>8.19</t>
  </si>
  <si>
    <t>8.20</t>
  </si>
  <si>
    <t>8.21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</si>
  <si>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</si>
  <si>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</si>
  <si>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</si>
  <si>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</si>
  <si>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Е0906-001-01</t>
  </si>
  <si>
    <t>МОНТАЖ КОНСТРУКЦИЙ ДВЕРЕЙ, ЛЮКОВ, ЛАЗОВ ДЛЯ АВТОКОПТИЛОК И ПАРОВАРОЧНЫХ КАМЕР</t>
  </si>
  <si>
    <t>ПОЛЫ</t>
  </si>
  <si>
    <t>15.1</t>
  </si>
  <si>
    <t>15.2</t>
  </si>
  <si>
    <t>15.3</t>
  </si>
  <si>
    <t>15.4</t>
  </si>
  <si>
    <t>15.5</t>
  </si>
  <si>
    <t>15.6</t>
  </si>
  <si>
    <t>УСТРОЙСТВО ПОДСТИЛАЮЩИХ СЛОЕВ БЕТОННЫХ(ТОЛЩИНОЙ 80 ММ)</t>
  </si>
  <si>
    <t>РАЗДЕЛ 2. 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</si>
  <si>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</si>
  <si>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</si>
  <si>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</si>
  <si>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</si>
  <si>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РАЗДЕЛ 3. НАРУЖНАЯ ОТДЕЛКА</t>
  </si>
  <si>
    <t>Е1502-017-01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</si>
  <si>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 ПРОСТАЯ</t>
  </si>
  <si>
    <t>РАЗДЕЛ 4. ОТМОСТКА</t>
  </si>
  <si>
    <t>УСТРОЙСТВО ПОДСТИЛАЮЩИХ СЛОЕВ ГРАВИЙНЫХ ТОЛЩИНОЙ 100 ММ</t>
  </si>
  <si>
    <t>УСТРОЙСТВО БЕТОННОЙ ОТМОСТКИ</t>
  </si>
  <si>
    <t>28.11</t>
  </si>
  <si>
    <t>28.12</t>
  </si>
  <si>
    <t>28.13</t>
  </si>
  <si>
    <t>Е0903-002-01</t>
  </si>
  <si>
    <t>29.11</t>
  </si>
  <si>
    <t>Е2601-048-04 МИНСТРОЙИЖКХ РУЗ НОМ. 42 03.03.23 Г.</t>
  </si>
  <si>
    <t>УСТРОЙСТВО КАРКАСА НА ПЛОСКИХ И КРИВОЛИНЕЙНЫХ ПОВЕРХНОСТЯХ: ИЗ СЕТКИ</t>
  </si>
  <si>
    <t>37.5</t>
  </si>
  <si>
    <t>37.6</t>
  </si>
  <si>
    <t>37.7</t>
  </si>
  <si>
    <t>37.8</t>
  </si>
  <si>
    <t>38.10</t>
  </si>
  <si>
    <t>41.2</t>
  </si>
  <si>
    <t>41.3</t>
  </si>
  <si>
    <t>44.6</t>
  </si>
  <si>
    <t>259</t>
  </si>
  <si>
    <t>БУЛЬДОЗЕРЫ ПРИ РАБОТЕ НА ДРУГИХ ВИДАХ СТРОИТЕЛЬСТВА (КРОМЕ ВОДОХОЗЯЙСТВЕННОГО) 96 (130) КВТ (Л.С.)</t>
  </si>
  <si>
    <t>Е0101-031-01</t>
  </si>
  <si>
    <t>РАЗРАБОТКА ГРУНТА С ПЕРЕМЕЩЕНИЕМ ДО 10 М БУЛЬДОЗЕРАМИ МОЩНОСТЬЮ 96 [130] КВТ [Л.С.], 1 ГРУППА ГРУНТОВ</t>
  </si>
  <si>
    <t>КОМПЛ.</t>
  </si>
  <si>
    <t>47.2</t>
  </si>
  <si>
    <t>59.1</t>
  </si>
  <si>
    <t>59.2</t>
  </si>
  <si>
    <t>59.3</t>
  </si>
  <si>
    <t>93.1</t>
  </si>
  <si>
    <t>93.2</t>
  </si>
  <si>
    <t>93.3</t>
  </si>
  <si>
    <t>98.1</t>
  </si>
  <si>
    <t>98.2</t>
  </si>
  <si>
    <t>98.3</t>
  </si>
  <si>
    <t>77.1</t>
  </si>
  <si>
    <t>83.1</t>
  </si>
  <si>
    <t>83.2</t>
  </si>
  <si>
    <t>85.3</t>
  </si>
  <si>
    <t>87.1</t>
  </si>
  <si>
    <t>87.2</t>
  </si>
  <si>
    <t>87.3</t>
  </si>
  <si>
    <t>87.4</t>
  </si>
  <si>
    <t>87.5</t>
  </si>
  <si>
    <t>87.6</t>
  </si>
  <si>
    <t>89.1</t>
  </si>
  <si>
    <t>89.2</t>
  </si>
  <si>
    <t>95.1</t>
  </si>
  <si>
    <t>95.2</t>
  </si>
  <si>
    <t>95.3</t>
  </si>
  <si>
    <t>95.4</t>
  </si>
  <si>
    <t>95.5</t>
  </si>
  <si>
    <t>95.6</t>
  </si>
  <si>
    <t>95.7</t>
  </si>
  <si>
    <t>95.8</t>
  </si>
  <si>
    <t>65.2</t>
  </si>
  <si>
    <t>72.2</t>
  </si>
  <si>
    <t>72.3</t>
  </si>
  <si>
    <t>75.3</t>
  </si>
  <si>
    <t>ФИЛЬТР ТРУБА СТАЛНОЙ Д-219Х8,0 ММ</t>
  </si>
  <si>
    <t>ТРУБА СТАЛНОЙ ОТСТОЙНИК Д-219Х5,0 ММ</t>
  </si>
  <si>
    <t>СОСТАВИЛ</t>
  </si>
  <si>
    <t>ПРОВЕРИЛ</t>
  </si>
  <si>
    <t>КРЕПЛЕНИЕ ПОДКОСА У-71</t>
  </si>
  <si>
    <t>ПРОВОДНИК ЗП 1</t>
  </si>
  <si>
    <t>ХАМУТ Х1</t>
  </si>
  <si>
    <t>РАЗДЕЛ 2. ВНЕШНЕЕ ЭЛЕКТРОСНАБЖЕНИЕ - 10КВ</t>
  </si>
  <si>
    <t>34.7</t>
  </si>
  <si>
    <t>44.7</t>
  </si>
  <si>
    <t>44.8</t>
  </si>
  <si>
    <t>47.3</t>
  </si>
  <si>
    <t>47.4</t>
  </si>
  <si>
    <t>47.5</t>
  </si>
  <si>
    <t>47.6</t>
  </si>
  <si>
    <t>47.7</t>
  </si>
  <si>
    <t>50.1</t>
  </si>
  <si>
    <t>50.2</t>
  </si>
  <si>
    <t>50.3</t>
  </si>
  <si>
    <t>50.4</t>
  </si>
  <si>
    <t>62.7</t>
  </si>
  <si>
    <t>62.8</t>
  </si>
  <si>
    <t>64.6</t>
  </si>
  <si>
    <t>65.3</t>
  </si>
  <si>
    <t>65.4</t>
  </si>
  <si>
    <t>65.5</t>
  </si>
  <si>
    <t>72.4</t>
  </si>
  <si>
    <t>72.5</t>
  </si>
  <si>
    <t>72.6</t>
  </si>
  <si>
    <t>72.7</t>
  </si>
  <si>
    <t>72.8</t>
  </si>
  <si>
    <t>72.9</t>
  </si>
  <si>
    <t>74.4</t>
  </si>
  <si>
    <t>83.3</t>
  </si>
  <si>
    <t>83.4</t>
  </si>
  <si>
    <t>83.5</t>
  </si>
  <si>
    <t>91.1</t>
  </si>
  <si>
    <t>91.2</t>
  </si>
  <si>
    <t>91.3</t>
  </si>
  <si>
    <t>91.4</t>
  </si>
  <si>
    <t>93.4</t>
  </si>
  <si>
    <t>93.5</t>
  </si>
  <si>
    <t>93.6</t>
  </si>
  <si>
    <t>95.9</t>
  </si>
  <si>
    <t>102.4</t>
  </si>
  <si>
    <t>102.5</t>
  </si>
  <si>
    <t>102.6</t>
  </si>
  <si>
    <t>102.7</t>
  </si>
  <si>
    <t>102.8</t>
  </si>
  <si>
    <t>103.3</t>
  </si>
  <si>
    <t>105.1</t>
  </si>
  <si>
    <t>105.2</t>
  </si>
  <si>
    <t>105.3</t>
  </si>
  <si>
    <t>105.4</t>
  </si>
  <si>
    <t>105.5</t>
  </si>
  <si>
    <t>105.6</t>
  </si>
  <si>
    <t>ДОМИК ИЗ КИРПИЧА,</t>
  </si>
  <si>
    <t>РАЗДЕЛ 5. МЕТАЛЛИЧЕСКОЕ ОГРАЖДЕНИЯ ЕВРОЗАБОР Л=47 П.М. И ВОРОТА С КАЛИТКА</t>
  </si>
  <si>
    <t>ОРОСИТЕЛЬНАЯ СЕТЬ №1,</t>
  </si>
  <si>
    <t>9.2</t>
  </si>
  <si>
    <t>9.3</t>
  </si>
  <si>
    <t>9.4</t>
  </si>
  <si>
    <t>ОРОСИТЕЛЬНАЯ СЕТЬ №2,</t>
  </si>
  <si>
    <t>2349</t>
  </si>
  <si>
    <t>3456</t>
  </si>
  <si>
    <t>АВТОМОБИЛИ-САМОСВАЛЫ ГРУЗОПОДЪЕМНОСТЬЮ ДО 20 Т</t>
  </si>
  <si>
    <t>ПОЛИИЗОЛ ТОЛЩИНОЙ 1,8 ММ</t>
  </si>
  <si>
    <t>ПОЛИИЗОЛ ТОЛЩИНОЙ 3,0 ММ</t>
  </si>
  <si>
    <t>Е0101-046-02</t>
  </si>
  <si>
    <t>УСТРОЙСТВО КОРЫТА ПОД ПРОЕЗДЫ И ПЛОЩАДКИ ПОЛУКОРЫТНОГО ТИПА ГЛУБИНОЙ 20 СМ</t>
  </si>
  <si>
    <t>2.2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</si>
  <si>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</si>
  <si>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</si>
  <si>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Е0102-006-01</t>
  </si>
  <si>
    <t>ПОЛИВ ВОДОЙ УПЛОТНЯЕМОГО ГРУНТА НАСЫПЕЙ</t>
  </si>
  <si>
    <t>Е4201-008-01</t>
  </si>
  <si>
    <t>УКЛАДКА КАНАЛА ДНА И ОТКОСОВ МОНОЛИТНЫМ ЖЕЛЕЗОБЕТОНОМ ПРИ ТОЛЩИНЕ КРЕПЛЕНИЯ ДО 0,2 М</t>
  </si>
  <si>
    <t>14.6</t>
  </si>
  <si>
    <t>14.7</t>
  </si>
  <si>
    <t>14.8</t>
  </si>
  <si>
    <t>14.9</t>
  </si>
  <si>
    <t>Е1202-001-02 МИНСТРОЙ РУЗ 05.01.21 N 3</t>
  </si>
  <si>
    <t>УСТРОЙСТВО ГИДРОИЗОЛЯЦИЙ ГОРИЗОНТАЛЬНЫХ ПОВЕРХНОСТЕЙ. ОКЛЕЕЧНАЯ В ОДИН СЛОЙ</t>
  </si>
  <si>
    <t>XISOB KO'RSATKICHLARINING UMUMIY JADVALI</t>
  </si>
  <si>
    <t>№ 
 п/п</t>
  </si>
  <si>
    <t>Наименование работ</t>
  </si>
  <si>
    <t>Прямые затраты</t>
  </si>
  <si>
    <t>Прочие
 затраты
подрядчик 
0,18
 от ст. пр.з.</t>
  </si>
  <si>
    <t>Затраты 
на страхов. 
Обьекта 
0,0032</t>
  </si>
  <si>
    <t>Всего 
стоимость 
в дог. Ценах. 
без НДС сум</t>
  </si>
  <si>
    <t>Всего 
с НДС 
12%</t>
  </si>
  <si>
    <t>Зарплата
 с уч.соц.
страх сум</t>
  </si>
  <si>
    <t>Экспл.
 Машин и
 механ.</t>
  </si>
  <si>
    <t>Стр-ые
  мат-лы,  
кон-ции</t>
  </si>
  <si>
    <t>Трансп.
 Услуги мат
 кон-ции
 Сматх0,05</t>
  </si>
  <si>
    <t>Кабель-
ные про-
дукции</t>
  </si>
  <si>
    <t>Трансп. 
Услуги
 кабельн 
продукцииСкабх0,015</t>
  </si>
  <si>
    <t>Оборудо-
вание</t>
  </si>
  <si>
    <t>Трансп. 
Услуги 
оборуд.
 Собх0,02</t>
  </si>
  <si>
    <t xml:space="preserve">Всего
 прямых 
затрат </t>
  </si>
  <si>
    <t>Коэфф.</t>
  </si>
  <si>
    <t xml:space="preserve">Прочие </t>
  </si>
  <si>
    <t>соц.страх.</t>
  </si>
  <si>
    <t>риска</t>
  </si>
  <si>
    <t>затр</t>
  </si>
  <si>
    <t>сум</t>
  </si>
  <si>
    <t xml:space="preserve"> </t>
  </si>
  <si>
    <t>заказчика</t>
  </si>
  <si>
    <t>з/пл.х0,25</t>
  </si>
  <si>
    <t xml:space="preserve">Итого </t>
  </si>
  <si>
    <t>Всего</t>
  </si>
  <si>
    <t>LBM</t>
  </si>
  <si>
    <t>Tuzdi</t>
  </si>
  <si>
    <t>Председатель ООО "Таъмирлойиха":</t>
  </si>
  <si>
    <t>OB'EKT NOMI: КИТОБ ТУМАНИ "ОБОД" МФЙ ДА СУВ ТАЪМИНОТИ ОГИР ХУДУДЛАРНИНГ СУВ ТАЪМИНОТИНИ ЯХШИЛАШ</t>
  </si>
  <si>
    <t>СКВАЖИНА</t>
  </si>
  <si>
    <t>ОРОСИТЕЛЬНАЯ СЕТЬ №1</t>
  </si>
  <si>
    <t>ОРОСИТЕЛЬНАЯ СЕТЬ №2</t>
  </si>
  <si>
    <t>ОРОСИТЕЛЬНАЯ СЕТЬ №3</t>
  </si>
  <si>
    <t>S. Mirzayev</t>
  </si>
  <si>
    <t>Y. Ochilov</t>
  </si>
  <si>
    <t>МУБОРАК ТУМАНИ "ОБОД" МФЙ ДА СУВ ТАЪМИНОТИ ОГИР ХУДУДЛАРНИНГ СУВ ТАЪМИНОТИНИ КУРИШ</t>
  </si>
  <si>
    <t>ЗАДВИЖКА ДУ-100 ММ</t>
  </si>
  <si>
    <t>НАСОС 11 КВТ ЭЦВ 8-CI50-070-02</t>
  </si>
  <si>
    <t>Я.ОЧИЛОВ</t>
  </si>
  <si>
    <t>Ф.ОРЗИКУЛОВ</t>
  </si>
  <si>
    <t>НАСОС АРТЕЗИАНСКИЙ МАРКИ ЭЦВ 8-CI50-070-02 С ПОГРУЖНЫМ ЭЛЕКТРОДВИГАТЕЛЕМ</t>
  </si>
  <si>
    <t>УКЛАДКА СТАЛЬНЫХ ВОДОПРОВОДНЫХ ТРУБ С ГИДРАВЛИЧЕСКИМ ИСПЫТАНИЕМ ДИАМЕТРОМ ДО 100 ММ</t>
  </si>
  <si>
    <t>20.8</t>
  </si>
  <si>
    <t>20.9</t>
  </si>
  <si>
    <t>32.7</t>
  </si>
  <si>
    <t>32.8</t>
  </si>
  <si>
    <t>32.9</t>
  </si>
  <si>
    <t>32.10</t>
  </si>
  <si>
    <t>32.11</t>
  </si>
  <si>
    <t>32.12</t>
  </si>
  <si>
    <t>КИТОБ ТУМАНИ "ОБОД" МФЙ ДА СУВ ТАЪМИНОТИ ОГИР ХУДУДЛАРНИНГ СУВ ТАЪМИНОТИНИ ЯХШИЛАШ</t>
  </si>
  <si>
    <t>ЭЛЕКТРООЛСВЕЩЕНИЯ, ВНЕШНЕЕ ЭЛЕКТРОСНАБЖЕНИЕ, ФОТОЭЛЕКТРИЧЕСКИЙ МОДУЛЬ,</t>
  </si>
  <si>
    <t>КОМПЛЕКТНАЯ ТРАНСФОРМАТОРНАЯ ПОДСТАНЦИЯ ТУПИКОВОЙ ТИПА С ОДНО ТРАНСФОРМАТОРАМИ В СОСТАВЕ: КТПС-25/10/0,4 КВ</t>
  </si>
  <si>
    <t>МУБОРАК ТУМАНИ "А.НАВОИЙ" МФЙ ДА СУВ ТАЪМИНОТИ ОГИР ХУДУДЛАРНИНГ СУВ ТАЪМИНОТИНИ КУРИШ</t>
  </si>
  <si>
    <t>ЯККАБОГ ТУМАНИ "ОБОД" МФЙ ДА СУВ ТАЪМИНОТИ ОГИР ХУДУДЛАРНИНГ СУВ ТАЪМИНОТИНИ ЯХШИЛАШ</t>
  </si>
  <si>
    <t>613</t>
  </si>
  <si>
    <t>КАТКИ ДОРОЖНЫЕ ПРИЦЕПНЫЕ КУЛАЧКОВЫЕ 8 Т</t>
  </si>
  <si>
    <t>1835</t>
  </si>
  <si>
    <t>ТРАКТОРЫ НА ГУСЕНИЧНОМ ХОДУ 79 (108) КВТ (Л.С.)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</si>
  <si>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</si>
  <si>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</si>
  <si>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АРМАТУРА ВРI Д-5,0 ММ ШАГ 130Х130</t>
  </si>
  <si>
    <t>Е0101-013-07</t>
  </si>
  <si>
    <t>РАЗРАБОТКА ГРУНТА С ПОГРУЗКОЙ НА АВТОМОБИЛИ-САМОСВАЛЫ ЭКСКАВАТОРАМИ С КОВШОМ ВМЕСТИМОСТЬЮ 0,65 [0,5-1] М3, ГРУППА ГРУНТОВ 1</t>
  </si>
  <si>
    <t>Е0101-022-07 ДОП. 7</t>
  </si>
  <si>
    <t>РАЗРАБОТКА ГРУНТА В ТРАНШЕЯХ С ПОГРУЗКОЙ В АВТОМОБИЛИ-САМОСВАЛЫ ЭКСКАВАТОРОМ "ОБРАТНАЯ ЛОПАТА" С КОВШОМ ВМЕСТИМОСТЬЮ 0,65 (0,65-1) М3, С ПОГРУЗКОЙ НА АВТОМОБИЛИ-САМОСВАЛЫ ГРУППА ГРУНТОВ: 1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</si>
  <si>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</si>
  <si>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</si>
  <si>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Е0101-034-07</t>
  </si>
  <si>
    <t>ПРИ ПЕРЕМЕЩЕНИИ ГРУНТА НА КАЖДЫЕ ПОСЛЕДУЮЩИЕ 5 М ДОБАВЛЯТЬ К НОРМЕ 01-01-034-1</t>
  </si>
  <si>
    <t>Е0102-002-02</t>
  </si>
  <si>
    <t>УПЛОТНЕНИЕ ГРУНТА ПРИЦЕПНЫМИ КУЛАЧКОВЫМИ КАТКАМИ 8 Т НА ПЕРВЫЙ ПРОХОД ПО ОДНОМУ СЛЕДУ ПРИ ТОЛЩИНЕ СЛОЯ 15 СМ</t>
  </si>
  <si>
    <t>Е0101-111-01</t>
  </si>
  <si>
    <t>ПЛАНИРОВКА ВРУЧНУЮ ДНА И ОТКОСОВ ВЫЕМОК КАНАЛОВ, ГРУППА ГРУНТОВ 1</t>
  </si>
  <si>
    <t>1941</t>
  </si>
  <si>
    <t>ЭКСКАВАТОРЫ НА ГУСЕНИЧНОМ ХОДУ ТИПА "ATLAS", "VOLVO", "KOMATSU", "HITACHI", "LIEBHER","HYUNDAI ROBEX" С ЕМКОСТЬЮ КОВША 0,65 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</si>
  <si>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</si>
  <si>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</si>
  <si>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</si>
  <si>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</si>
  <si>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ОРОСИТЕЛЬНАЯ СЕТЬ №3,</t>
  </si>
  <si>
    <t>2.3</t>
  </si>
  <si>
    <t>2.4</t>
  </si>
  <si>
    <t>13.9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</si>
</sst>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_-* #,##0.00_р_._-;\-* #,##0.00_р_._-;_-* &quot;-&quot;??_р_._-;_-@_-"/>
    <numFmt numFmtId="166" formatCode="_-* #,##0_р_._-;\-* #,##0_р_._-;_-* &quot;-&quot;??_р_._-;_-@_-"/>
    <numFmt numFmtId="167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Arial Narrow"/>
      <family val="2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6" fillId="0" borderId="0"/>
    <xf numFmtId="0" fontId="9" fillId="0" borderId="0"/>
    <xf numFmtId="165" fontId="16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2" fillId="2" borderId="16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top" wrapText="1"/>
    </xf>
    <xf numFmtId="0" fontId="2" fillId="0" borderId="23" xfId="1" applyFont="1" applyBorder="1" applyAlignment="1">
      <alignment horizontal="left" vertical="top" wrapText="1"/>
    </xf>
    <xf numFmtId="0" fontId="5" fillId="0" borderId="23" xfId="1" applyFont="1" applyBorder="1" applyAlignment="1">
      <alignment horizontal="left" vertical="top" wrapText="1" indent="1"/>
    </xf>
    <xf numFmtId="0" fontId="2" fillId="0" borderId="23" xfId="1" applyFont="1" applyBorder="1" applyAlignment="1">
      <alignment horizontal="center" vertical="top" wrapText="1"/>
    </xf>
    <xf numFmtId="0" fontId="7" fillId="0" borderId="23" xfId="1" applyFont="1" applyBorder="1" applyAlignment="1">
      <alignment horizontal="right" vertical="top" wrapText="1"/>
    </xf>
    <xf numFmtId="2" fontId="7" fillId="0" borderId="23" xfId="1" applyNumberFormat="1" applyFont="1" applyBorder="1" applyAlignment="1">
      <alignment horizontal="right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25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right" vertical="top" wrapText="1"/>
    </xf>
    <xf numFmtId="0" fontId="1" fillId="0" borderId="25" xfId="1" applyFont="1" applyBorder="1" applyAlignment="1">
      <alignment horizontal="right" vertical="top" wrapText="1"/>
    </xf>
    <xf numFmtId="2" fontId="7" fillId="0" borderId="25" xfId="1" applyNumberFormat="1" applyFont="1" applyBorder="1" applyAlignment="1">
      <alignment horizontal="right" vertical="top" wrapText="1"/>
    </xf>
    <xf numFmtId="0" fontId="14" fillId="2" borderId="22" xfId="1" applyFont="1" applyFill="1" applyBorder="1" applyAlignment="1">
      <alignment horizontal="center" vertical="top" wrapText="1"/>
    </xf>
    <xf numFmtId="0" fontId="14" fillId="2" borderId="25" xfId="1" applyFont="1" applyFill="1" applyBorder="1" applyAlignment="1">
      <alignment horizontal="center" vertical="top" wrapText="1"/>
    </xf>
    <xf numFmtId="0" fontId="15" fillId="2" borderId="25" xfId="1" applyFont="1" applyFill="1" applyBorder="1" applyAlignment="1">
      <alignment horizontal="right" vertical="top" wrapText="1"/>
    </xf>
    <xf numFmtId="1" fontId="15" fillId="2" borderId="25" xfId="1" applyNumberFormat="1" applyFont="1" applyFill="1" applyBorder="1" applyAlignment="1">
      <alignment horizontal="right" vertical="top" wrapText="1"/>
    </xf>
    <xf numFmtId="0" fontId="1" fillId="0" borderId="1" xfId="1" applyFont="1" applyBorder="1" applyAlignment="1">
      <alignment vertical="top"/>
    </xf>
    <xf numFmtId="0" fontId="7" fillId="0" borderId="29" xfId="1" applyFont="1" applyBorder="1" applyAlignment="1">
      <alignment horizontal="center" vertical="top" wrapText="1"/>
    </xf>
    <xf numFmtId="0" fontId="7" fillId="0" borderId="30" xfId="1" applyFont="1" applyBorder="1" applyAlignment="1">
      <alignment horizontal="left" vertical="top" wrapText="1"/>
    </xf>
    <xf numFmtId="0" fontId="7" fillId="0" borderId="30" xfId="1" applyFont="1" applyBorder="1" applyAlignment="1">
      <alignment horizontal="center" vertical="top" wrapText="1"/>
    </xf>
    <xf numFmtId="49" fontId="8" fillId="0" borderId="33" xfId="1" applyNumberFormat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left" vertical="top" wrapText="1" indent="2"/>
    </xf>
    <xf numFmtId="0" fontId="8" fillId="0" borderId="34" xfId="1" applyFont="1" applyBorder="1" applyAlignment="1">
      <alignment horizontal="right" vertical="top"/>
    </xf>
    <xf numFmtId="49" fontId="8" fillId="0" borderId="24" xfId="1" applyNumberFormat="1" applyFont="1" applyBorder="1" applyAlignment="1">
      <alignment horizontal="center" vertical="top" wrapText="1"/>
    </xf>
    <xf numFmtId="0" fontId="8" fillId="0" borderId="25" xfId="1" applyFont="1" applyBorder="1" applyAlignment="1">
      <alignment horizontal="center" vertical="top" wrapText="1"/>
    </xf>
    <xf numFmtId="0" fontId="8" fillId="0" borderId="25" xfId="1" applyFont="1" applyBorder="1" applyAlignment="1">
      <alignment horizontal="left" vertical="top" wrapText="1" indent="2"/>
    </xf>
    <xf numFmtId="0" fontId="8" fillId="0" borderId="25" xfId="1" applyFont="1" applyBorder="1" applyAlignment="1">
      <alignment horizontal="right" vertical="top"/>
    </xf>
    <xf numFmtId="49" fontId="11" fillId="0" borderId="33" xfId="1" applyNumberFormat="1" applyFont="1" applyBorder="1" applyAlignment="1">
      <alignment horizontal="center" vertical="top" wrapText="1"/>
    </xf>
    <xf numFmtId="0" fontId="11" fillId="0" borderId="34" xfId="1" applyFont="1" applyBorder="1" applyAlignment="1">
      <alignment horizontal="center" vertical="top" wrapText="1"/>
    </xf>
    <xf numFmtId="0" fontId="11" fillId="0" borderId="34" xfId="1" applyFont="1" applyBorder="1" applyAlignment="1">
      <alignment horizontal="left" vertical="top" wrapText="1" indent="2"/>
    </xf>
    <xf numFmtId="0" fontId="11" fillId="0" borderId="34" xfId="1" applyFont="1" applyBorder="1" applyAlignment="1">
      <alignment horizontal="right" vertical="top"/>
    </xf>
    <xf numFmtId="49" fontId="11" fillId="0" borderId="24" xfId="1" applyNumberFormat="1" applyFont="1" applyBorder="1" applyAlignment="1">
      <alignment horizontal="center" vertical="top" wrapText="1"/>
    </xf>
    <xf numFmtId="0" fontId="11" fillId="0" borderId="25" xfId="1" applyFont="1" applyBorder="1" applyAlignment="1">
      <alignment horizontal="center" vertical="top" wrapText="1"/>
    </xf>
    <xf numFmtId="0" fontId="11" fillId="0" borderId="25" xfId="1" applyFont="1" applyBorder="1" applyAlignment="1">
      <alignment horizontal="left" vertical="top" wrapText="1" indent="2"/>
    </xf>
    <xf numFmtId="0" fontId="11" fillId="0" borderId="25" xfId="1" applyFont="1" applyBorder="1" applyAlignment="1">
      <alignment horizontal="right" vertical="top"/>
    </xf>
    <xf numFmtId="49" fontId="13" fillId="0" borderId="33" xfId="1" applyNumberFormat="1" applyFont="1" applyBorder="1" applyAlignment="1">
      <alignment horizontal="center" vertical="top" wrapText="1"/>
    </xf>
    <xf numFmtId="0" fontId="13" fillId="0" borderId="34" xfId="1" applyFont="1" applyBorder="1" applyAlignment="1">
      <alignment horizontal="center" vertical="top" wrapText="1"/>
    </xf>
    <xf numFmtId="0" fontId="13" fillId="0" borderId="34" xfId="1" applyFont="1" applyBorder="1" applyAlignment="1">
      <alignment horizontal="left" vertical="top" wrapText="1" indent="2"/>
    </xf>
    <xf numFmtId="0" fontId="13" fillId="0" borderId="34" xfId="1" applyFont="1" applyBorder="1" applyAlignment="1">
      <alignment horizontal="right" vertical="top"/>
    </xf>
    <xf numFmtId="49" fontId="13" fillId="0" borderId="24" xfId="1" applyNumberFormat="1" applyFont="1" applyBorder="1" applyAlignment="1">
      <alignment horizontal="center" vertical="top" wrapText="1"/>
    </xf>
    <xf numFmtId="0" fontId="13" fillId="0" borderId="25" xfId="1" applyFont="1" applyBorder="1" applyAlignment="1">
      <alignment horizontal="center" vertical="top" wrapText="1"/>
    </xf>
    <xf numFmtId="0" fontId="13" fillId="0" borderId="25" xfId="1" applyFont="1" applyBorder="1" applyAlignment="1">
      <alignment horizontal="left" vertical="top" wrapText="1" indent="2"/>
    </xf>
    <xf numFmtId="0" fontId="13" fillId="0" borderId="25" xfId="1" applyFont="1" applyBorder="1" applyAlignment="1">
      <alignment horizontal="right" vertical="top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5" xfId="1" applyFont="1" applyBorder="1" applyAlignment="1">
      <alignment horizontal="left" vertical="top" wrapText="1"/>
    </xf>
    <xf numFmtId="0" fontId="18" fillId="0" borderId="0" xfId="2" applyFont="1"/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left"/>
    </xf>
    <xf numFmtId="0" fontId="17" fillId="3" borderId="3" xfId="2" applyFont="1" applyFill="1" applyBorder="1"/>
    <xf numFmtId="0" fontId="17" fillId="3" borderId="40" xfId="2" applyFont="1" applyFill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7" fillId="3" borderId="3" xfId="2" applyFont="1" applyFill="1" applyBorder="1" applyAlignment="1">
      <alignment horizontal="center"/>
    </xf>
    <xf numFmtId="0" fontId="18" fillId="0" borderId="0" xfId="2" applyFont="1" applyAlignment="1">
      <alignment horizontal="center"/>
    </xf>
    <xf numFmtId="0" fontId="19" fillId="0" borderId="9" xfId="2" applyFont="1" applyFill="1" applyBorder="1" applyAlignment="1">
      <alignment horizontal="center" vertical="center"/>
    </xf>
    <xf numFmtId="0" fontId="19" fillId="0" borderId="0" xfId="2" applyFont="1" applyFill="1" applyAlignment="1"/>
    <xf numFmtId="0" fontId="19" fillId="0" borderId="0" xfId="2" applyFont="1" applyFill="1" applyAlignment="1">
      <alignment horizontal="center" vertical="center"/>
    </xf>
    <xf numFmtId="0" fontId="18" fillId="0" borderId="9" xfId="2" applyFont="1" applyFill="1" applyBorder="1" applyAlignment="1">
      <alignment horizontal="left" vertical="center" wrapText="1"/>
    </xf>
    <xf numFmtId="2" fontId="19" fillId="0" borderId="9" xfId="2" applyNumberFormat="1" applyFont="1" applyFill="1" applyBorder="1" applyAlignment="1">
      <alignment horizontal="center" vertical="center" wrapText="1"/>
    </xf>
    <xf numFmtId="3" fontId="20" fillId="0" borderId="9" xfId="3" applyNumberFormat="1" applyFont="1" applyFill="1" applyBorder="1" applyAlignment="1">
      <alignment horizontal="center" vertical="center" wrapText="1"/>
    </xf>
    <xf numFmtId="1" fontId="19" fillId="0" borderId="9" xfId="2" applyNumberFormat="1" applyFont="1" applyFill="1" applyBorder="1" applyAlignment="1">
      <alignment horizontal="center" vertical="center"/>
    </xf>
    <xf numFmtId="1" fontId="19" fillId="0" borderId="9" xfId="2" applyNumberFormat="1" applyFont="1" applyFill="1" applyBorder="1" applyAlignment="1">
      <alignment horizontal="center" vertical="center" wrapText="1"/>
    </xf>
    <xf numFmtId="1" fontId="21" fillId="0" borderId="9" xfId="2" applyNumberFormat="1" applyFont="1" applyFill="1" applyBorder="1" applyAlignment="1">
      <alignment horizontal="center" vertical="center" wrapText="1"/>
    </xf>
    <xf numFmtId="166" fontId="19" fillId="0" borderId="9" xfId="4" applyNumberFormat="1" applyFont="1" applyFill="1" applyBorder="1" applyAlignment="1">
      <alignment horizontal="center" vertical="center"/>
    </xf>
    <xf numFmtId="0" fontId="19" fillId="3" borderId="9" xfId="2" applyFont="1" applyFill="1" applyBorder="1" applyAlignment="1">
      <alignment horizontal="center" vertical="center" wrapText="1"/>
    </xf>
    <xf numFmtId="0" fontId="21" fillId="3" borderId="9" xfId="2" applyFont="1" applyFill="1" applyBorder="1" applyAlignment="1">
      <alignment horizontal="left" vertical="center" wrapText="1"/>
    </xf>
    <xf numFmtId="166" fontId="21" fillId="3" borderId="9" xfId="4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1" fontId="21" fillId="3" borderId="9" xfId="2" applyNumberFormat="1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/>
    </xf>
    <xf numFmtId="0" fontId="22" fillId="0" borderId="0" xfId="2" applyFont="1" applyBorder="1" applyAlignment="1">
      <alignment vertical="top" wrapText="1"/>
    </xf>
    <xf numFmtId="0" fontId="22" fillId="0" borderId="0" xfId="2" applyFont="1" applyBorder="1" applyAlignment="1">
      <alignment horizontal="left" vertical="top" wrapText="1"/>
    </xf>
    <xf numFmtId="166" fontId="22" fillId="0" borderId="0" xfId="4" applyNumberFormat="1" applyFont="1" applyBorder="1" applyAlignment="1">
      <alignment horizontal="center" vertical="center" wrapText="1"/>
    </xf>
    <xf numFmtId="1" fontId="22" fillId="0" borderId="0" xfId="2" applyNumberFormat="1" applyFont="1" applyBorder="1" applyAlignment="1">
      <alignment horizontal="left" vertical="center" wrapText="1"/>
    </xf>
    <xf numFmtId="1" fontId="22" fillId="0" borderId="0" xfId="2" applyNumberFormat="1" applyFont="1" applyBorder="1" applyAlignment="1">
      <alignment horizontal="center" vertical="center" wrapText="1"/>
    </xf>
    <xf numFmtId="167" fontId="22" fillId="0" borderId="0" xfId="2" applyNumberFormat="1" applyFont="1" applyBorder="1" applyAlignment="1">
      <alignment horizontal="left" vertical="center" wrapText="1"/>
    </xf>
    <xf numFmtId="0" fontId="22" fillId="0" borderId="0" xfId="2" applyFont="1"/>
    <xf numFmtId="0" fontId="22" fillId="0" borderId="0" xfId="2" applyFont="1" applyAlignment="1">
      <alignment horizontal="left"/>
    </xf>
    <xf numFmtId="1" fontId="22" fillId="0" borderId="0" xfId="2" applyNumberFormat="1" applyFont="1"/>
    <xf numFmtId="0" fontId="18" fillId="0" borderId="0" xfId="2" applyFont="1" applyAlignment="1">
      <alignment horizontal="left"/>
    </xf>
    <xf numFmtId="1" fontId="23" fillId="0" borderId="0" xfId="2" applyNumberFormat="1" applyFont="1" applyBorder="1"/>
    <xf numFmtId="0" fontId="23" fillId="0" borderId="0" xfId="2" applyFont="1" applyBorder="1" applyAlignment="1"/>
    <xf numFmtId="2" fontId="18" fillId="0" borderId="0" xfId="2" applyNumberFormat="1" applyFont="1"/>
    <xf numFmtId="0" fontId="17" fillId="3" borderId="3" xfId="2" applyFont="1" applyFill="1" applyBorder="1" applyAlignment="1">
      <alignment horizontal="center" vertical="center" wrapText="1"/>
    </xf>
    <xf numFmtId="0" fontId="17" fillId="3" borderId="40" xfId="2" applyFont="1" applyFill="1" applyBorder="1" applyAlignment="1">
      <alignment horizontal="center" vertical="center"/>
    </xf>
    <xf numFmtId="0" fontId="17" fillId="3" borderId="8" xfId="2" applyFont="1" applyFill="1" applyBorder="1" applyAlignment="1">
      <alignment horizontal="center" vertical="center"/>
    </xf>
    <xf numFmtId="1" fontId="22" fillId="0" borderId="0" xfId="2" applyNumberFormat="1" applyFont="1" applyBorder="1" applyAlignment="1">
      <alignment horizontal="left" vertical="center" wrapText="1"/>
    </xf>
    <xf numFmtId="1" fontId="22" fillId="0" borderId="0" xfId="2" applyNumberFormat="1" applyFont="1" applyBorder="1" applyAlignment="1">
      <alignment horizontal="center" vertical="center" wrapText="1"/>
    </xf>
    <xf numFmtId="0" fontId="22" fillId="0" borderId="0" xfId="2" applyFont="1" applyAlignment="1">
      <alignment horizontal="left"/>
    </xf>
    <xf numFmtId="0" fontId="22" fillId="0" borderId="0" xfId="2" applyFont="1" applyAlignment="1">
      <alignment horizontal="center"/>
    </xf>
    <xf numFmtId="0" fontId="17" fillId="3" borderId="40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7" fillId="3" borderId="3" xfId="2" applyFont="1" applyFill="1" applyBorder="1" applyAlignment="1">
      <alignment horizontal="center" vertical="center"/>
    </xf>
    <xf numFmtId="0" fontId="17" fillId="3" borderId="4" xfId="2" applyFont="1" applyFill="1" applyBorder="1" applyAlignment="1">
      <alignment horizontal="center"/>
    </xf>
    <xf numFmtId="0" fontId="17" fillId="3" borderId="38" xfId="2" applyFont="1" applyFill="1" applyBorder="1" applyAlignment="1">
      <alignment horizontal="center"/>
    </xf>
    <xf numFmtId="0" fontId="17" fillId="3" borderId="39" xfId="2" applyFont="1" applyFill="1" applyBorder="1" applyAlignment="1">
      <alignment horizontal="center"/>
    </xf>
    <xf numFmtId="0" fontId="7" fillId="0" borderId="23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/>
    </xf>
    <xf numFmtId="0" fontId="14" fillId="2" borderId="23" xfId="1" applyFont="1" applyFill="1" applyBorder="1" applyAlignment="1">
      <alignment horizontal="left" vertical="top" wrapText="1"/>
    </xf>
    <xf numFmtId="0" fontId="14" fillId="2" borderId="25" xfId="1" applyFont="1" applyFill="1" applyBorder="1" applyAlignment="1">
      <alignment horizontal="left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18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5" fillId="2" borderId="20" xfId="1" applyFont="1" applyFill="1" applyBorder="1" applyAlignment="1">
      <alignment horizontal="left" vertical="top" wrapText="1"/>
    </xf>
    <xf numFmtId="0" fontId="5" fillId="2" borderId="2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1" fillId="0" borderId="1" xfId="1" applyFont="1" applyBorder="1" applyAlignment="1">
      <alignment horizontal="left" vertical="top" wrapText="1"/>
    </xf>
    <xf numFmtId="164" fontId="7" fillId="0" borderId="22" xfId="1" applyNumberFormat="1" applyFont="1" applyBorder="1" applyAlignment="1">
      <alignment horizontal="center" vertical="top"/>
    </xf>
    <xf numFmtId="164" fontId="7" fillId="0" borderId="25" xfId="1" applyNumberFormat="1" applyFont="1" applyBorder="1" applyAlignment="1">
      <alignment horizontal="center" vertical="top"/>
    </xf>
    <xf numFmtId="164" fontId="7" fillId="0" borderId="31" xfId="1" applyNumberFormat="1" applyFont="1" applyBorder="1" applyAlignment="1">
      <alignment horizontal="center" vertical="top"/>
    </xf>
    <xf numFmtId="164" fontId="7" fillId="0" borderId="32" xfId="1" applyNumberFormat="1" applyFont="1" applyBorder="1" applyAlignment="1">
      <alignment horizontal="center" vertical="top"/>
    </xf>
    <xf numFmtId="0" fontId="1" fillId="0" borderId="35" xfId="1" applyFont="1" applyBorder="1" applyAlignment="1">
      <alignment horizontal="left" vertical="top" wrapText="1"/>
    </xf>
    <xf numFmtId="0" fontId="1" fillId="0" borderId="36" xfId="1" applyFont="1" applyBorder="1" applyAlignment="1">
      <alignment horizontal="left" vertical="top" wrapText="1"/>
    </xf>
    <xf numFmtId="0" fontId="1" fillId="0" borderId="37" xfId="1" applyFont="1" applyBorder="1" applyAlignment="1">
      <alignment horizontal="left" vertical="top" wrapText="1"/>
    </xf>
    <xf numFmtId="0" fontId="6" fillId="2" borderId="22" xfId="1" applyFont="1" applyFill="1" applyBorder="1" applyAlignment="1">
      <alignment horizontal="center" wrapText="1"/>
    </xf>
    <xf numFmtId="0" fontId="6" fillId="2" borderId="23" xfId="1" applyFont="1" applyFill="1" applyBorder="1" applyAlignment="1">
      <alignment horizontal="center" wrapText="1"/>
    </xf>
    <xf numFmtId="0" fontId="6" fillId="2" borderId="25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" fillId="0" borderId="26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0" borderId="28" xfId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view="pageBreakPreview" zoomScaleNormal="100" zoomScaleSheetLayoutView="100" workbookViewId="0">
      <selection activeCell="B14" sqref="B14"/>
    </sheetView>
  </sheetViews>
  <sheetFormatPr defaultColWidth="8.85546875" defaultRowHeight="12.75" x14ac:dyDescent="0.2"/>
  <cols>
    <col min="1" max="1" width="4.140625" style="67" customWidth="1"/>
    <col min="2" max="2" width="23.7109375" style="100" customWidth="1"/>
    <col min="3" max="3" width="12" style="67" bestFit="1" customWidth="1"/>
    <col min="4" max="4" width="8.28515625" style="67" hidden="1" customWidth="1"/>
    <col min="5" max="5" width="11.28515625" style="67" bestFit="1" customWidth="1"/>
    <col min="6" max="6" width="12.85546875" style="67" bestFit="1" customWidth="1"/>
    <col min="7" max="7" width="11.28515625" style="67" customWidth="1"/>
    <col min="8" max="8" width="11.28515625" style="67" bestFit="1" customWidth="1"/>
    <col min="9" max="9" width="10.42578125" style="67" customWidth="1"/>
    <col min="10" max="10" width="11.140625" style="67" customWidth="1"/>
    <col min="11" max="11" width="10.42578125" style="67" bestFit="1" customWidth="1"/>
    <col min="12" max="12" width="11.42578125" style="67" customWidth="1"/>
    <col min="13" max="13" width="11.140625" style="67" customWidth="1"/>
    <col min="14" max="14" width="10.28515625" style="67" bestFit="1" customWidth="1"/>
    <col min="15" max="15" width="6.42578125" style="67" hidden="1" customWidth="1"/>
    <col min="16" max="16" width="8.140625" style="67" hidden="1" customWidth="1"/>
    <col min="17" max="17" width="12.5703125" style="67" bestFit="1" customWidth="1"/>
    <col min="18" max="18" width="13" style="67" customWidth="1"/>
    <col min="19" max="19" width="8.85546875" style="67"/>
    <col min="20" max="20" width="10.42578125" style="67" bestFit="1" customWidth="1"/>
    <col min="21" max="256" width="8.85546875" style="67"/>
    <col min="257" max="257" width="4.140625" style="67" customWidth="1"/>
    <col min="258" max="258" width="23.7109375" style="67" customWidth="1"/>
    <col min="259" max="259" width="12" style="67" bestFit="1" customWidth="1"/>
    <col min="260" max="260" width="0" style="67" hidden="1" customWidth="1"/>
    <col min="261" max="261" width="11.28515625" style="67" bestFit="1" customWidth="1"/>
    <col min="262" max="262" width="12.85546875" style="67" bestFit="1" customWidth="1"/>
    <col min="263" max="263" width="11.28515625" style="67" customWidth="1"/>
    <col min="264" max="264" width="11.28515625" style="67" bestFit="1" customWidth="1"/>
    <col min="265" max="265" width="10.42578125" style="67" customWidth="1"/>
    <col min="266" max="266" width="11.140625" style="67" customWidth="1"/>
    <col min="267" max="267" width="10.42578125" style="67" bestFit="1" customWidth="1"/>
    <col min="268" max="268" width="11.42578125" style="67" customWidth="1"/>
    <col min="269" max="269" width="11.140625" style="67" customWidth="1"/>
    <col min="270" max="270" width="10.28515625" style="67" bestFit="1" customWidth="1"/>
    <col min="271" max="272" width="0" style="67" hidden="1" customWidth="1"/>
    <col min="273" max="273" width="12.5703125" style="67" bestFit="1" customWidth="1"/>
    <col min="274" max="274" width="13" style="67" customWidth="1"/>
    <col min="275" max="275" width="8.85546875" style="67"/>
    <col min="276" max="276" width="10.42578125" style="67" bestFit="1" customWidth="1"/>
    <col min="277" max="512" width="8.85546875" style="67"/>
    <col min="513" max="513" width="4.140625" style="67" customWidth="1"/>
    <col min="514" max="514" width="23.7109375" style="67" customWidth="1"/>
    <col min="515" max="515" width="12" style="67" bestFit="1" customWidth="1"/>
    <col min="516" max="516" width="0" style="67" hidden="1" customWidth="1"/>
    <col min="517" max="517" width="11.28515625" style="67" bestFit="1" customWidth="1"/>
    <col min="518" max="518" width="12.85546875" style="67" bestFit="1" customWidth="1"/>
    <col min="519" max="519" width="11.28515625" style="67" customWidth="1"/>
    <col min="520" max="520" width="11.28515625" style="67" bestFit="1" customWidth="1"/>
    <col min="521" max="521" width="10.42578125" style="67" customWidth="1"/>
    <col min="522" max="522" width="11.140625" style="67" customWidth="1"/>
    <col min="523" max="523" width="10.42578125" style="67" bestFit="1" customWidth="1"/>
    <col min="524" max="524" width="11.42578125" style="67" customWidth="1"/>
    <col min="525" max="525" width="11.140625" style="67" customWidth="1"/>
    <col min="526" max="526" width="10.28515625" style="67" bestFit="1" customWidth="1"/>
    <col min="527" max="528" width="0" style="67" hidden="1" customWidth="1"/>
    <col min="529" max="529" width="12.5703125" style="67" bestFit="1" customWidth="1"/>
    <col min="530" max="530" width="13" style="67" customWidth="1"/>
    <col min="531" max="531" width="8.85546875" style="67"/>
    <col min="532" max="532" width="10.42578125" style="67" bestFit="1" customWidth="1"/>
    <col min="533" max="768" width="8.85546875" style="67"/>
    <col min="769" max="769" width="4.140625" style="67" customWidth="1"/>
    <col min="770" max="770" width="23.7109375" style="67" customWidth="1"/>
    <col min="771" max="771" width="12" style="67" bestFit="1" customWidth="1"/>
    <col min="772" max="772" width="0" style="67" hidden="1" customWidth="1"/>
    <col min="773" max="773" width="11.28515625" style="67" bestFit="1" customWidth="1"/>
    <col min="774" max="774" width="12.85546875" style="67" bestFit="1" customWidth="1"/>
    <col min="775" max="775" width="11.28515625" style="67" customWidth="1"/>
    <col min="776" max="776" width="11.28515625" style="67" bestFit="1" customWidth="1"/>
    <col min="777" max="777" width="10.42578125" style="67" customWidth="1"/>
    <col min="778" max="778" width="11.140625" style="67" customWidth="1"/>
    <col min="779" max="779" width="10.42578125" style="67" bestFit="1" customWidth="1"/>
    <col min="780" max="780" width="11.42578125" style="67" customWidth="1"/>
    <col min="781" max="781" width="11.140625" style="67" customWidth="1"/>
    <col min="782" max="782" width="10.28515625" style="67" bestFit="1" customWidth="1"/>
    <col min="783" max="784" width="0" style="67" hidden="1" customWidth="1"/>
    <col min="785" max="785" width="12.5703125" style="67" bestFit="1" customWidth="1"/>
    <col min="786" max="786" width="13" style="67" customWidth="1"/>
    <col min="787" max="787" width="8.85546875" style="67"/>
    <col min="788" max="788" width="10.42578125" style="67" bestFit="1" customWidth="1"/>
    <col min="789" max="1024" width="8.85546875" style="67"/>
    <col min="1025" max="1025" width="4.140625" style="67" customWidth="1"/>
    <col min="1026" max="1026" width="23.7109375" style="67" customWidth="1"/>
    <col min="1027" max="1027" width="12" style="67" bestFit="1" customWidth="1"/>
    <col min="1028" max="1028" width="0" style="67" hidden="1" customWidth="1"/>
    <col min="1029" max="1029" width="11.28515625" style="67" bestFit="1" customWidth="1"/>
    <col min="1030" max="1030" width="12.85546875" style="67" bestFit="1" customWidth="1"/>
    <col min="1031" max="1031" width="11.28515625" style="67" customWidth="1"/>
    <col min="1032" max="1032" width="11.28515625" style="67" bestFit="1" customWidth="1"/>
    <col min="1033" max="1033" width="10.42578125" style="67" customWidth="1"/>
    <col min="1034" max="1034" width="11.140625" style="67" customWidth="1"/>
    <col min="1035" max="1035" width="10.42578125" style="67" bestFit="1" customWidth="1"/>
    <col min="1036" max="1036" width="11.42578125" style="67" customWidth="1"/>
    <col min="1037" max="1037" width="11.140625" style="67" customWidth="1"/>
    <col min="1038" max="1038" width="10.28515625" style="67" bestFit="1" customWidth="1"/>
    <col min="1039" max="1040" width="0" style="67" hidden="1" customWidth="1"/>
    <col min="1041" max="1041" width="12.5703125" style="67" bestFit="1" customWidth="1"/>
    <col min="1042" max="1042" width="13" style="67" customWidth="1"/>
    <col min="1043" max="1043" width="8.85546875" style="67"/>
    <col min="1044" max="1044" width="10.42578125" style="67" bestFit="1" customWidth="1"/>
    <col min="1045" max="1280" width="8.85546875" style="67"/>
    <col min="1281" max="1281" width="4.140625" style="67" customWidth="1"/>
    <col min="1282" max="1282" width="23.7109375" style="67" customWidth="1"/>
    <col min="1283" max="1283" width="12" style="67" bestFit="1" customWidth="1"/>
    <col min="1284" max="1284" width="0" style="67" hidden="1" customWidth="1"/>
    <col min="1285" max="1285" width="11.28515625" style="67" bestFit="1" customWidth="1"/>
    <col min="1286" max="1286" width="12.85546875" style="67" bestFit="1" customWidth="1"/>
    <col min="1287" max="1287" width="11.28515625" style="67" customWidth="1"/>
    <col min="1288" max="1288" width="11.28515625" style="67" bestFit="1" customWidth="1"/>
    <col min="1289" max="1289" width="10.42578125" style="67" customWidth="1"/>
    <col min="1290" max="1290" width="11.140625" style="67" customWidth="1"/>
    <col min="1291" max="1291" width="10.42578125" style="67" bestFit="1" customWidth="1"/>
    <col min="1292" max="1292" width="11.42578125" style="67" customWidth="1"/>
    <col min="1293" max="1293" width="11.140625" style="67" customWidth="1"/>
    <col min="1294" max="1294" width="10.28515625" style="67" bestFit="1" customWidth="1"/>
    <col min="1295" max="1296" width="0" style="67" hidden="1" customWidth="1"/>
    <col min="1297" max="1297" width="12.5703125" style="67" bestFit="1" customWidth="1"/>
    <col min="1298" max="1298" width="13" style="67" customWidth="1"/>
    <col min="1299" max="1299" width="8.85546875" style="67"/>
    <col min="1300" max="1300" width="10.42578125" style="67" bestFit="1" customWidth="1"/>
    <col min="1301" max="1536" width="8.85546875" style="67"/>
    <col min="1537" max="1537" width="4.140625" style="67" customWidth="1"/>
    <col min="1538" max="1538" width="23.7109375" style="67" customWidth="1"/>
    <col min="1539" max="1539" width="12" style="67" bestFit="1" customWidth="1"/>
    <col min="1540" max="1540" width="0" style="67" hidden="1" customWidth="1"/>
    <col min="1541" max="1541" width="11.28515625" style="67" bestFit="1" customWidth="1"/>
    <col min="1542" max="1542" width="12.85546875" style="67" bestFit="1" customWidth="1"/>
    <col min="1543" max="1543" width="11.28515625" style="67" customWidth="1"/>
    <col min="1544" max="1544" width="11.28515625" style="67" bestFit="1" customWidth="1"/>
    <col min="1545" max="1545" width="10.42578125" style="67" customWidth="1"/>
    <col min="1546" max="1546" width="11.140625" style="67" customWidth="1"/>
    <col min="1547" max="1547" width="10.42578125" style="67" bestFit="1" customWidth="1"/>
    <col min="1548" max="1548" width="11.42578125" style="67" customWidth="1"/>
    <col min="1549" max="1549" width="11.140625" style="67" customWidth="1"/>
    <col min="1550" max="1550" width="10.28515625" style="67" bestFit="1" customWidth="1"/>
    <col min="1551" max="1552" width="0" style="67" hidden="1" customWidth="1"/>
    <col min="1553" max="1553" width="12.5703125" style="67" bestFit="1" customWidth="1"/>
    <col min="1554" max="1554" width="13" style="67" customWidth="1"/>
    <col min="1555" max="1555" width="8.85546875" style="67"/>
    <col min="1556" max="1556" width="10.42578125" style="67" bestFit="1" customWidth="1"/>
    <col min="1557" max="1792" width="8.85546875" style="67"/>
    <col min="1793" max="1793" width="4.140625" style="67" customWidth="1"/>
    <col min="1794" max="1794" width="23.7109375" style="67" customWidth="1"/>
    <col min="1795" max="1795" width="12" style="67" bestFit="1" customWidth="1"/>
    <col min="1796" max="1796" width="0" style="67" hidden="1" customWidth="1"/>
    <col min="1797" max="1797" width="11.28515625" style="67" bestFit="1" customWidth="1"/>
    <col min="1798" max="1798" width="12.85546875" style="67" bestFit="1" customWidth="1"/>
    <col min="1799" max="1799" width="11.28515625" style="67" customWidth="1"/>
    <col min="1800" max="1800" width="11.28515625" style="67" bestFit="1" customWidth="1"/>
    <col min="1801" max="1801" width="10.42578125" style="67" customWidth="1"/>
    <col min="1802" max="1802" width="11.140625" style="67" customWidth="1"/>
    <col min="1803" max="1803" width="10.42578125" style="67" bestFit="1" customWidth="1"/>
    <col min="1804" max="1804" width="11.42578125" style="67" customWidth="1"/>
    <col min="1805" max="1805" width="11.140625" style="67" customWidth="1"/>
    <col min="1806" max="1806" width="10.28515625" style="67" bestFit="1" customWidth="1"/>
    <col min="1807" max="1808" width="0" style="67" hidden="1" customWidth="1"/>
    <col min="1809" max="1809" width="12.5703125" style="67" bestFit="1" customWidth="1"/>
    <col min="1810" max="1810" width="13" style="67" customWidth="1"/>
    <col min="1811" max="1811" width="8.85546875" style="67"/>
    <col min="1812" max="1812" width="10.42578125" style="67" bestFit="1" customWidth="1"/>
    <col min="1813" max="2048" width="8.85546875" style="67"/>
    <col min="2049" max="2049" width="4.140625" style="67" customWidth="1"/>
    <col min="2050" max="2050" width="23.7109375" style="67" customWidth="1"/>
    <col min="2051" max="2051" width="12" style="67" bestFit="1" customWidth="1"/>
    <col min="2052" max="2052" width="0" style="67" hidden="1" customWidth="1"/>
    <col min="2053" max="2053" width="11.28515625" style="67" bestFit="1" customWidth="1"/>
    <col min="2054" max="2054" width="12.85546875" style="67" bestFit="1" customWidth="1"/>
    <col min="2055" max="2055" width="11.28515625" style="67" customWidth="1"/>
    <col min="2056" max="2056" width="11.28515625" style="67" bestFit="1" customWidth="1"/>
    <col min="2057" max="2057" width="10.42578125" style="67" customWidth="1"/>
    <col min="2058" max="2058" width="11.140625" style="67" customWidth="1"/>
    <col min="2059" max="2059" width="10.42578125" style="67" bestFit="1" customWidth="1"/>
    <col min="2060" max="2060" width="11.42578125" style="67" customWidth="1"/>
    <col min="2061" max="2061" width="11.140625" style="67" customWidth="1"/>
    <col min="2062" max="2062" width="10.28515625" style="67" bestFit="1" customWidth="1"/>
    <col min="2063" max="2064" width="0" style="67" hidden="1" customWidth="1"/>
    <col min="2065" max="2065" width="12.5703125" style="67" bestFit="1" customWidth="1"/>
    <col min="2066" max="2066" width="13" style="67" customWidth="1"/>
    <col min="2067" max="2067" width="8.85546875" style="67"/>
    <col min="2068" max="2068" width="10.42578125" style="67" bestFit="1" customWidth="1"/>
    <col min="2069" max="2304" width="8.85546875" style="67"/>
    <col min="2305" max="2305" width="4.140625" style="67" customWidth="1"/>
    <col min="2306" max="2306" width="23.7109375" style="67" customWidth="1"/>
    <col min="2307" max="2307" width="12" style="67" bestFit="1" customWidth="1"/>
    <col min="2308" max="2308" width="0" style="67" hidden="1" customWidth="1"/>
    <col min="2309" max="2309" width="11.28515625" style="67" bestFit="1" customWidth="1"/>
    <col min="2310" max="2310" width="12.85546875" style="67" bestFit="1" customWidth="1"/>
    <col min="2311" max="2311" width="11.28515625" style="67" customWidth="1"/>
    <col min="2312" max="2312" width="11.28515625" style="67" bestFit="1" customWidth="1"/>
    <col min="2313" max="2313" width="10.42578125" style="67" customWidth="1"/>
    <col min="2314" max="2314" width="11.140625" style="67" customWidth="1"/>
    <col min="2315" max="2315" width="10.42578125" style="67" bestFit="1" customWidth="1"/>
    <col min="2316" max="2316" width="11.42578125" style="67" customWidth="1"/>
    <col min="2317" max="2317" width="11.140625" style="67" customWidth="1"/>
    <col min="2318" max="2318" width="10.28515625" style="67" bestFit="1" customWidth="1"/>
    <col min="2319" max="2320" width="0" style="67" hidden="1" customWidth="1"/>
    <col min="2321" max="2321" width="12.5703125" style="67" bestFit="1" customWidth="1"/>
    <col min="2322" max="2322" width="13" style="67" customWidth="1"/>
    <col min="2323" max="2323" width="8.85546875" style="67"/>
    <col min="2324" max="2324" width="10.42578125" style="67" bestFit="1" customWidth="1"/>
    <col min="2325" max="2560" width="8.85546875" style="67"/>
    <col min="2561" max="2561" width="4.140625" style="67" customWidth="1"/>
    <col min="2562" max="2562" width="23.7109375" style="67" customWidth="1"/>
    <col min="2563" max="2563" width="12" style="67" bestFit="1" customWidth="1"/>
    <col min="2564" max="2564" width="0" style="67" hidden="1" customWidth="1"/>
    <col min="2565" max="2565" width="11.28515625" style="67" bestFit="1" customWidth="1"/>
    <col min="2566" max="2566" width="12.85546875" style="67" bestFit="1" customWidth="1"/>
    <col min="2567" max="2567" width="11.28515625" style="67" customWidth="1"/>
    <col min="2568" max="2568" width="11.28515625" style="67" bestFit="1" customWidth="1"/>
    <col min="2569" max="2569" width="10.42578125" style="67" customWidth="1"/>
    <col min="2570" max="2570" width="11.140625" style="67" customWidth="1"/>
    <col min="2571" max="2571" width="10.42578125" style="67" bestFit="1" customWidth="1"/>
    <col min="2572" max="2572" width="11.42578125" style="67" customWidth="1"/>
    <col min="2573" max="2573" width="11.140625" style="67" customWidth="1"/>
    <col min="2574" max="2574" width="10.28515625" style="67" bestFit="1" customWidth="1"/>
    <col min="2575" max="2576" width="0" style="67" hidden="1" customWidth="1"/>
    <col min="2577" max="2577" width="12.5703125" style="67" bestFit="1" customWidth="1"/>
    <col min="2578" max="2578" width="13" style="67" customWidth="1"/>
    <col min="2579" max="2579" width="8.85546875" style="67"/>
    <col min="2580" max="2580" width="10.42578125" style="67" bestFit="1" customWidth="1"/>
    <col min="2581" max="2816" width="8.85546875" style="67"/>
    <col min="2817" max="2817" width="4.140625" style="67" customWidth="1"/>
    <col min="2818" max="2818" width="23.7109375" style="67" customWidth="1"/>
    <col min="2819" max="2819" width="12" style="67" bestFit="1" customWidth="1"/>
    <col min="2820" max="2820" width="0" style="67" hidden="1" customWidth="1"/>
    <col min="2821" max="2821" width="11.28515625" style="67" bestFit="1" customWidth="1"/>
    <col min="2822" max="2822" width="12.85546875" style="67" bestFit="1" customWidth="1"/>
    <col min="2823" max="2823" width="11.28515625" style="67" customWidth="1"/>
    <col min="2824" max="2824" width="11.28515625" style="67" bestFit="1" customWidth="1"/>
    <col min="2825" max="2825" width="10.42578125" style="67" customWidth="1"/>
    <col min="2826" max="2826" width="11.140625" style="67" customWidth="1"/>
    <col min="2827" max="2827" width="10.42578125" style="67" bestFit="1" customWidth="1"/>
    <col min="2828" max="2828" width="11.42578125" style="67" customWidth="1"/>
    <col min="2829" max="2829" width="11.140625" style="67" customWidth="1"/>
    <col min="2830" max="2830" width="10.28515625" style="67" bestFit="1" customWidth="1"/>
    <col min="2831" max="2832" width="0" style="67" hidden="1" customWidth="1"/>
    <col min="2833" max="2833" width="12.5703125" style="67" bestFit="1" customWidth="1"/>
    <col min="2834" max="2834" width="13" style="67" customWidth="1"/>
    <col min="2835" max="2835" width="8.85546875" style="67"/>
    <col min="2836" max="2836" width="10.42578125" style="67" bestFit="1" customWidth="1"/>
    <col min="2837" max="3072" width="8.85546875" style="67"/>
    <col min="3073" max="3073" width="4.140625" style="67" customWidth="1"/>
    <col min="3074" max="3074" width="23.7109375" style="67" customWidth="1"/>
    <col min="3075" max="3075" width="12" style="67" bestFit="1" customWidth="1"/>
    <col min="3076" max="3076" width="0" style="67" hidden="1" customWidth="1"/>
    <col min="3077" max="3077" width="11.28515625" style="67" bestFit="1" customWidth="1"/>
    <col min="3078" max="3078" width="12.85546875" style="67" bestFit="1" customWidth="1"/>
    <col min="3079" max="3079" width="11.28515625" style="67" customWidth="1"/>
    <col min="3080" max="3080" width="11.28515625" style="67" bestFit="1" customWidth="1"/>
    <col min="3081" max="3081" width="10.42578125" style="67" customWidth="1"/>
    <col min="3082" max="3082" width="11.140625" style="67" customWidth="1"/>
    <col min="3083" max="3083" width="10.42578125" style="67" bestFit="1" customWidth="1"/>
    <col min="3084" max="3084" width="11.42578125" style="67" customWidth="1"/>
    <col min="3085" max="3085" width="11.140625" style="67" customWidth="1"/>
    <col min="3086" max="3086" width="10.28515625" style="67" bestFit="1" customWidth="1"/>
    <col min="3087" max="3088" width="0" style="67" hidden="1" customWidth="1"/>
    <col min="3089" max="3089" width="12.5703125" style="67" bestFit="1" customWidth="1"/>
    <col min="3090" max="3090" width="13" style="67" customWidth="1"/>
    <col min="3091" max="3091" width="8.85546875" style="67"/>
    <col min="3092" max="3092" width="10.42578125" style="67" bestFit="1" customWidth="1"/>
    <col min="3093" max="3328" width="8.85546875" style="67"/>
    <col min="3329" max="3329" width="4.140625" style="67" customWidth="1"/>
    <col min="3330" max="3330" width="23.7109375" style="67" customWidth="1"/>
    <col min="3331" max="3331" width="12" style="67" bestFit="1" customWidth="1"/>
    <col min="3332" max="3332" width="0" style="67" hidden="1" customWidth="1"/>
    <col min="3333" max="3333" width="11.28515625" style="67" bestFit="1" customWidth="1"/>
    <col min="3334" max="3334" width="12.85546875" style="67" bestFit="1" customWidth="1"/>
    <col min="3335" max="3335" width="11.28515625" style="67" customWidth="1"/>
    <col min="3336" max="3336" width="11.28515625" style="67" bestFit="1" customWidth="1"/>
    <col min="3337" max="3337" width="10.42578125" style="67" customWidth="1"/>
    <col min="3338" max="3338" width="11.140625" style="67" customWidth="1"/>
    <col min="3339" max="3339" width="10.42578125" style="67" bestFit="1" customWidth="1"/>
    <col min="3340" max="3340" width="11.42578125" style="67" customWidth="1"/>
    <col min="3341" max="3341" width="11.140625" style="67" customWidth="1"/>
    <col min="3342" max="3342" width="10.28515625" style="67" bestFit="1" customWidth="1"/>
    <col min="3343" max="3344" width="0" style="67" hidden="1" customWidth="1"/>
    <col min="3345" max="3345" width="12.5703125" style="67" bestFit="1" customWidth="1"/>
    <col min="3346" max="3346" width="13" style="67" customWidth="1"/>
    <col min="3347" max="3347" width="8.85546875" style="67"/>
    <col min="3348" max="3348" width="10.42578125" style="67" bestFit="1" customWidth="1"/>
    <col min="3349" max="3584" width="8.85546875" style="67"/>
    <col min="3585" max="3585" width="4.140625" style="67" customWidth="1"/>
    <col min="3586" max="3586" width="23.7109375" style="67" customWidth="1"/>
    <col min="3587" max="3587" width="12" style="67" bestFit="1" customWidth="1"/>
    <col min="3588" max="3588" width="0" style="67" hidden="1" customWidth="1"/>
    <col min="3589" max="3589" width="11.28515625" style="67" bestFit="1" customWidth="1"/>
    <col min="3590" max="3590" width="12.85546875" style="67" bestFit="1" customWidth="1"/>
    <col min="3591" max="3591" width="11.28515625" style="67" customWidth="1"/>
    <col min="3592" max="3592" width="11.28515625" style="67" bestFit="1" customWidth="1"/>
    <col min="3593" max="3593" width="10.42578125" style="67" customWidth="1"/>
    <col min="3594" max="3594" width="11.140625" style="67" customWidth="1"/>
    <col min="3595" max="3595" width="10.42578125" style="67" bestFit="1" customWidth="1"/>
    <col min="3596" max="3596" width="11.42578125" style="67" customWidth="1"/>
    <col min="3597" max="3597" width="11.140625" style="67" customWidth="1"/>
    <col min="3598" max="3598" width="10.28515625" style="67" bestFit="1" customWidth="1"/>
    <col min="3599" max="3600" width="0" style="67" hidden="1" customWidth="1"/>
    <col min="3601" max="3601" width="12.5703125" style="67" bestFit="1" customWidth="1"/>
    <col min="3602" max="3602" width="13" style="67" customWidth="1"/>
    <col min="3603" max="3603" width="8.85546875" style="67"/>
    <col min="3604" max="3604" width="10.42578125" style="67" bestFit="1" customWidth="1"/>
    <col min="3605" max="3840" width="8.85546875" style="67"/>
    <col min="3841" max="3841" width="4.140625" style="67" customWidth="1"/>
    <col min="3842" max="3842" width="23.7109375" style="67" customWidth="1"/>
    <col min="3843" max="3843" width="12" style="67" bestFit="1" customWidth="1"/>
    <col min="3844" max="3844" width="0" style="67" hidden="1" customWidth="1"/>
    <col min="3845" max="3845" width="11.28515625" style="67" bestFit="1" customWidth="1"/>
    <col min="3846" max="3846" width="12.85546875" style="67" bestFit="1" customWidth="1"/>
    <col min="3847" max="3847" width="11.28515625" style="67" customWidth="1"/>
    <col min="3848" max="3848" width="11.28515625" style="67" bestFit="1" customWidth="1"/>
    <col min="3849" max="3849" width="10.42578125" style="67" customWidth="1"/>
    <col min="3850" max="3850" width="11.140625" style="67" customWidth="1"/>
    <col min="3851" max="3851" width="10.42578125" style="67" bestFit="1" customWidth="1"/>
    <col min="3852" max="3852" width="11.42578125" style="67" customWidth="1"/>
    <col min="3853" max="3853" width="11.140625" style="67" customWidth="1"/>
    <col min="3854" max="3854" width="10.28515625" style="67" bestFit="1" customWidth="1"/>
    <col min="3855" max="3856" width="0" style="67" hidden="1" customWidth="1"/>
    <col min="3857" max="3857" width="12.5703125" style="67" bestFit="1" customWidth="1"/>
    <col min="3858" max="3858" width="13" style="67" customWidth="1"/>
    <col min="3859" max="3859" width="8.85546875" style="67"/>
    <col min="3860" max="3860" width="10.42578125" style="67" bestFit="1" customWidth="1"/>
    <col min="3861" max="4096" width="8.85546875" style="67"/>
    <col min="4097" max="4097" width="4.140625" style="67" customWidth="1"/>
    <col min="4098" max="4098" width="23.7109375" style="67" customWidth="1"/>
    <col min="4099" max="4099" width="12" style="67" bestFit="1" customWidth="1"/>
    <col min="4100" max="4100" width="0" style="67" hidden="1" customWidth="1"/>
    <col min="4101" max="4101" width="11.28515625" style="67" bestFit="1" customWidth="1"/>
    <col min="4102" max="4102" width="12.85546875" style="67" bestFit="1" customWidth="1"/>
    <col min="4103" max="4103" width="11.28515625" style="67" customWidth="1"/>
    <col min="4104" max="4104" width="11.28515625" style="67" bestFit="1" customWidth="1"/>
    <col min="4105" max="4105" width="10.42578125" style="67" customWidth="1"/>
    <col min="4106" max="4106" width="11.140625" style="67" customWidth="1"/>
    <col min="4107" max="4107" width="10.42578125" style="67" bestFit="1" customWidth="1"/>
    <col min="4108" max="4108" width="11.42578125" style="67" customWidth="1"/>
    <col min="4109" max="4109" width="11.140625" style="67" customWidth="1"/>
    <col min="4110" max="4110" width="10.28515625" style="67" bestFit="1" customWidth="1"/>
    <col min="4111" max="4112" width="0" style="67" hidden="1" customWidth="1"/>
    <col min="4113" max="4113" width="12.5703125" style="67" bestFit="1" customWidth="1"/>
    <col min="4114" max="4114" width="13" style="67" customWidth="1"/>
    <col min="4115" max="4115" width="8.85546875" style="67"/>
    <col min="4116" max="4116" width="10.42578125" style="67" bestFit="1" customWidth="1"/>
    <col min="4117" max="4352" width="8.85546875" style="67"/>
    <col min="4353" max="4353" width="4.140625" style="67" customWidth="1"/>
    <col min="4354" max="4354" width="23.7109375" style="67" customWidth="1"/>
    <col min="4355" max="4355" width="12" style="67" bestFit="1" customWidth="1"/>
    <col min="4356" max="4356" width="0" style="67" hidden="1" customWidth="1"/>
    <col min="4357" max="4357" width="11.28515625" style="67" bestFit="1" customWidth="1"/>
    <col min="4358" max="4358" width="12.85546875" style="67" bestFit="1" customWidth="1"/>
    <col min="4359" max="4359" width="11.28515625" style="67" customWidth="1"/>
    <col min="4360" max="4360" width="11.28515625" style="67" bestFit="1" customWidth="1"/>
    <col min="4361" max="4361" width="10.42578125" style="67" customWidth="1"/>
    <col min="4362" max="4362" width="11.140625" style="67" customWidth="1"/>
    <col min="4363" max="4363" width="10.42578125" style="67" bestFit="1" customWidth="1"/>
    <col min="4364" max="4364" width="11.42578125" style="67" customWidth="1"/>
    <col min="4365" max="4365" width="11.140625" style="67" customWidth="1"/>
    <col min="4366" max="4366" width="10.28515625" style="67" bestFit="1" customWidth="1"/>
    <col min="4367" max="4368" width="0" style="67" hidden="1" customWidth="1"/>
    <col min="4369" max="4369" width="12.5703125" style="67" bestFit="1" customWidth="1"/>
    <col min="4370" max="4370" width="13" style="67" customWidth="1"/>
    <col min="4371" max="4371" width="8.85546875" style="67"/>
    <col min="4372" max="4372" width="10.42578125" style="67" bestFit="1" customWidth="1"/>
    <col min="4373" max="4608" width="8.85546875" style="67"/>
    <col min="4609" max="4609" width="4.140625" style="67" customWidth="1"/>
    <col min="4610" max="4610" width="23.7109375" style="67" customWidth="1"/>
    <col min="4611" max="4611" width="12" style="67" bestFit="1" customWidth="1"/>
    <col min="4612" max="4612" width="0" style="67" hidden="1" customWidth="1"/>
    <col min="4613" max="4613" width="11.28515625" style="67" bestFit="1" customWidth="1"/>
    <col min="4614" max="4614" width="12.85546875" style="67" bestFit="1" customWidth="1"/>
    <col min="4615" max="4615" width="11.28515625" style="67" customWidth="1"/>
    <col min="4616" max="4616" width="11.28515625" style="67" bestFit="1" customWidth="1"/>
    <col min="4617" max="4617" width="10.42578125" style="67" customWidth="1"/>
    <col min="4618" max="4618" width="11.140625" style="67" customWidth="1"/>
    <col min="4619" max="4619" width="10.42578125" style="67" bestFit="1" customWidth="1"/>
    <col min="4620" max="4620" width="11.42578125" style="67" customWidth="1"/>
    <col min="4621" max="4621" width="11.140625" style="67" customWidth="1"/>
    <col min="4622" max="4622" width="10.28515625" style="67" bestFit="1" customWidth="1"/>
    <col min="4623" max="4624" width="0" style="67" hidden="1" customWidth="1"/>
    <col min="4625" max="4625" width="12.5703125" style="67" bestFit="1" customWidth="1"/>
    <col min="4626" max="4626" width="13" style="67" customWidth="1"/>
    <col min="4627" max="4627" width="8.85546875" style="67"/>
    <col min="4628" max="4628" width="10.42578125" style="67" bestFit="1" customWidth="1"/>
    <col min="4629" max="4864" width="8.85546875" style="67"/>
    <col min="4865" max="4865" width="4.140625" style="67" customWidth="1"/>
    <col min="4866" max="4866" width="23.7109375" style="67" customWidth="1"/>
    <col min="4867" max="4867" width="12" style="67" bestFit="1" customWidth="1"/>
    <col min="4868" max="4868" width="0" style="67" hidden="1" customWidth="1"/>
    <col min="4869" max="4869" width="11.28515625" style="67" bestFit="1" customWidth="1"/>
    <col min="4870" max="4870" width="12.85546875" style="67" bestFit="1" customWidth="1"/>
    <col min="4871" max="4871" width="11.28515625" style="67" customWidth="1"/>
    <col min="4872" max="4872" width="11.28515625" style="67" bestFit="1" customWidth="1"/>
    <col min="4873" max="4873" width="10.42578125" style="67" customWidth="1"/>
    <col min="4874" max="4874" width="11.140625" style="67" customWidth="1"/>
    <col min="4875" max="4875" width="10.42578125" style="67" bestFit="1" customWidth="1"/>
    <col min="4876" max="4876" width="11.42578125" style="67" customWidth="1"/>
    <col min="4877" max="4877" width="11.140625" style="67" customWidth="1"/>
    <col min="4878" max="4878" width="10.28515625" style="67" bestFit="1" customWidth="1"/>
    <col min="4879" max="4880" width="0" style="67" hidden="1" customWidth="1"/>
    <col min="4881" max="4881" width="12.5703125" style="67" bestFit="1" customWidth="1"/>
    <col min="4882" max="4882" width="13" style="67" customWidth="1"/>
    <col min="4883" max="4883" width="8.85546875" style="67"/>
    <col min="4884" max="4884" width="10.42578125" style="67" bestFit="1" customWidth="1"/>
    <col min="4885" max="5120" width="8.85546875" style="67"/>
    <col min="5121" max="5121" width="4.140625" style="67" customWidth="1"/>
    <col min="5122" max="5122" width="23.7109375" style="67" customWidth="1"/>
    <col min="5123" max="5123" width="12" style="67" bestFit="1" customWidth="1"/>
    <col min="5124" max="5124" width="0" style="67" hidden="1" customWidth="1"/>
    <col min="5125" max="5125" width="11.28515625" style="67" bestFit="1" customWidth="1"/>
    <col min="5126" max="5126" width="12.85546875" style="67" bestFit="1" customWidth="1"/>
    <col min="5127" max="5127" width="11.28515625" style="67" customWidth="1"/>
    <col min="5128" max="5128" width="11.28515625" style="67" bestFit="1" customWidth="1"/>
    <col min="5129" max="5129" width="10.42578125" style="67" customWidth="1"/>
    <col min="5130" max="5130" width="11.140625" style="67" customWidth="1"/>
    <col min="5131" max="5131" width="10.42578125" style="67" bestFit="1" customWidth="1"/>
    <col min="5132" max="5132" width="11.42578125" style="67" customWidth="1"/>
    <col min="5133" max="5133" width="11.140625" style="67" customWidth="1"/>
    <col min="5134" max="5134" width="10.28515625" style="67" bestFit="1" customWidth="1"/>
    <col min="5135" max="5136" width="0" style="67" hidden="1" customWidth="1"/>
    <col min="5137" max="5137" width="12.5703125" style="67" bestFit="1" customWidth="1"/>
    <col min="5138" max="5138" width="13" style="67" customWidth="1"/>
    <col min="5139" max="5139" width="8.85546875" style="67"/>
    <col min="5140" max="5140" width="10.42578125" style="67" bestFit="1" customWidth="1"/>
    <col min="5141" max="5376" width="8.85546875" style="67"/>
    <col min="5377" max="5377" width="4.140625" style="67" customWidth="1"/>
    <col min="5378" max="5378" width="23.7109375" style="67" customWidth="1"/>
    <col min="5379" max="5379" width="12" style="67" bestFit="1" customWidth="1"/>
    <col min="5380" max="5380" width="0" style="67" hidden="1" customWidth="1"/>
    <col min="5381" max="5381" width="11.28515625" style="67" bestFit="1" customWidth="1"/>
    <col min="5382" max="5382" width="12.85546875" style="67" bestFit="1" customWidth="1"/>
    <col min="5383" max="5383" width="11.28515625" style="67" customWidth="1"/>
    <col min="5384" max="5384" width="11.28515625" style="67" bestFit="1" customWidth="1"/>
    <col min="5385" max="5385" width="10.42578125" style="67" customWidth="1"/>
    <col min="5386" max="5386" width="11.140625" style="67" customWidth="1"/>
    <col min="5387" max="5387" width="10.42578125" style="67" bestFit="1" customWidth="1"/>
    <col min="5388" max="5388" width="11.42578125" style="67" customWidth="1"/>
    <col min="5389" max="5389" width="11.140625" style="67" customWidth="1"/>
    <col min="5390" max="5390" width="10.28515625" style="67" bestFit="1" customWidth="1"/>
    <col min="5391" max="5392" width="0" style="67" hidden="1" customWidth="1"/>
    <col min="5393" max="5393" width="12.5703125" style="67" bestFit="1" customWidth="1"/>
    <col min="5394" max="5394" width="13" style="67" customWidth="1"/>
    <col min="5395" max="5395" width="8.85546875" style="67"/>
    <col min="5396" max="5396" width="10.42578125" style="67" bestFit="1" customWidth="1"/>
    <col min="5397" max="5632" width="8.85546875" style="67"/>
    <col min="5633" max="5633" width="4.140625" style="67" customWidth="1"/>
    <col min="5634" max="5634" width="23.7109375" style="67" customWidth="1"/>
    <col min="5635" max="5635" width="12" style="67" bestFit="1" customWidth="1"/>
    <col min="5636" max="5636" width="0" style="67" hidden="1" customWidth="1"/>
    <col min="5637" max="5637" width="11.28515625" style="67" bestFit="1" customWidth="1"/>
    <col min="5638" max="5638" width="12.85546875" style="67" bestFit="1" customWidth="1"/>
    <col min="5639" max="5639" width="11.28515625" style="67" customWidth="1"/>
    <col min="5640" max="5640" width="11.28515625" style="67" bestFit="1" customWidth="1"/>
    <col min="5641" max="5641" width="10.42578125" style="67" customWidth="1"/>
    <col min="5642" max="5642" width="11.140625" style="67" customWidth="1"/>
    <col min="5643" max="5643" width="10.42578125" style="67" bestFit="1" customWidth="1"/>
    <col min="5644" max="5644" width="11.42578125" style="67" customWidth="1"/>
    <col min="5645" max="5645" width="11.140625" style="67" customWidth="1"/>
    <col min="5646" max="5646" width="10.28515625" style="67" bestFit="1" customWidth="1"/>
    <col min="5647" max="5648" width="0" style="67" hidden="1" customWidth="1"/>
    <col min="5649" max="5649" width="12.5703125" style="67" bestFit="1" customWidth="1"/>
    <col min="5650" max="5650" width="13" style="67" customWidth="1"/>
    <col min="5651" max="5651" width="8.85546875" style="67"/>
    <col min="5652" max="5652" width="10.42578125" style="67" bestFit="1" customWidth="1"/>
    <col min="5653" max="5888" width="8.85546875" style="67"/>
    <col min="5889" max="5889" width="4.140625" style="67" customWidth="1"/>
    <col min="5890" max="5890" width="23.7109375" style="67" customWidth="1"/>
    <col min="5891" max="5891" width="12" style="67" bestFit="1" customWidth="1"/>
    <col min="5892" max="5892" width="0" style="67" hidden="1" customWidth="1"/>
    <col min="5893" max="5893" width="11.28515625" style="67" bestFit="1" customWidth="1"/>
    <col min="5894" max="5894" width="12.85546875" style="67" bestFit="1" customWidth="1"/>
    <col min="5895" max="5895" width="11.28515625" style="67" customWidth="1"/>
    <col min="5896" max="5896" width="11.28515625" style="67" bestFit="1" customWidth="1"/>
    <col min="5897" max="5897" width="10.42578125" style="67" customWidth="1"/>
    <col min="5898" max="5898" width="11.140625" style="67" customWidth="1"/>
    <col min="5899" max="5899" width="10.42578125" style="67" bestFit="1" customWidth="1"/>
    <col min="5900" max="5900" width="11.42578125" style="67" customWidth="1"/>
    <col min="5901" max="5901" width="11.140625" style="67" customWidth="1"/>
    <col min="5902" max="5902" width="10.28515625" style="67" bestFit="1" customWidth="1"/>
    <col min="5903" max="5904" width="0" style="67" hidden="1" customWidth="1"/>
    <col min="5905" max="5905" width="12.5703125" style="67" bestFit="1" customWidth="1"/>
    <col min="5906" max="5906" width="13" style="67" customWidth="1"/>
    <col min="5907" max="5907" width="8.85546875" style="67"/>
    <col min="5908" max="5908" width="10.42578125" style="67" bestFit="1" customWidth="1"/>
    <col min="5909" max="6144" width="8.85546875" style="67"/>
    <col min="6145" max="6145" width="4.140625" style="67" customWidth="1"/>
    <col min="6146" max="6146" width="23.7109375" style="67" customWidth="1"/>
    <col min="6147" max="6147" width="12" style="67" bestFit="1" customWidth="1"/>
    <col min="6148" max="6148" width="0" style="67" hidden="1" customWidth="1"/>
    <col min="6149" max="6149" width="11.28515625" style="67" bestFit="1" customWidth="1"/>
    <col min="6150" max="6150" width="12.85546875" style="67" bestFit="1" customWidth="1"/>
    <col min="6151" max="6151" width="11.28515625" style="67" customWidth="1"/>
    <col min="6152" max="6152" width="11.28515625" style="67" bestFit="1" customWidth="1"/>
    <col min="6153" max="6153" width="10.42578125" style="67" customWidth="1"/>
    <col min="6154" max="6154" width="11.140625" style="67" customWidth="1"/>
    <col min="6155" max="6155" width="10.42578125" style="67" bestFit="1" customWidth="1"/>
    <col min="6156" max="6156" width="11.42578125" style="67" customWidth="1"/>
    <col min="6157" max="6157" width="11.140625" style="67" customWidth="1"/>
    <col min="6158" max="6158" width="10.28515625" style="67" bestFit="1" customWidth="1"/>
    <col min="6159" max="6160" width="0" style="67" hidden="1" customWidth="1"/>
    <col min="6161" max="6161" width="12.5703125" style="67" bestFit="1" customWidth="1"/>
    <col min="6162" max="6162" width="13" style="67" customWidth="1"/>
    <col min="6163" max="6163" width="8.85546875" style="67"/>
    <col min="6164" max="6164" width="10.42578125" style="67" bestFit="1" customWidth="1"/>
    <col min="6165" max="6400" width="8.85546875" style="67"/>
    <col min="6401" max="6401" width="4.140625" style="67" customWidth="1"/>
    <col min="6402" max="6402" width="23.7109375" style="67" customWidth="1"/>
    <col min="6403" max="6403" width="12" style="67" bestFit="1" customWidth="1"/>
    <col min="6404" max="6404" width="0" style="67" hidden="1" customWidth="1"/>
    <col min="6405" max="6405" width="11.28515625" style="67" bestFit="1" customWidth="1"/>
    <col min="6406" max="6406" width="12.85546875" style="67" bestFit="1" customWidth="1"/>
    <col min="6407" max="6407" width="11.28515625" style="67" customWidth="1"/>
    <col min="6408" max="6408" width="11.28515625" style="67" bestFit="1" customWidth="1"/>
    <col min="6409" max="6409" width="10.42578125" style="67" customWidth="1"/>
    <col min="6410" max="6410" width="11.140625" style="67" customWidth="1"/>
    <col min="6411" max="6411" width="10.42578125" style="67" bestFit="1" customWidth="1"/>
    <col min="6412" max="6412" width="11.42578125" style="67" customWidth="1"/>
    <col min="6413" max="6413" width="11.140625" style="67" customWidth="1"/>
    <col min="6414" max="6414" width="10.28515625" style="67" bestFit="1" customWidth="1"/>
    <col min="6415" max="6416" width="0" style="67" hidden="1" customWidth="1"/>
    <col min="6417" max="6417" width="12.5703125" style="67" bestFit="1" customWidth="1"/>
    <col min="6418" max="6418" width="13" style="67" customWidth="1"/>
    <col min="6419" max="6419" width="8.85546875" style="67"/>
    <col min="6420" max="6420" width="10.42578125" style="67" bestFit="1" customWidth="1"/>
    <col min="6421" max="6656" width="8.85546875" style="67"/>
    <col min="6657" max="6657" width="4.140625" style="67" customWidth="1"/>
    <col min="6658" max="6658" width="23.7109375" style="67" customWidth="1"/>
    <col min="6659" max="6659" width="12" style="67" bestFit="1" customWidth="1"/>
    <col min="6660" max="6660" width="0" style="67" hidden="1" customWidth="1"/>
    <col min="6661" max="6661" width="11.28515625" style="67" bestFit="1" customWidth="1"/>
    <col min="6662" max="6662" width="12.85546875" style="67" bestFit="1" customWidth="1"/>
    <col min="6663" max="6663" width="11.28515625" style="67" customWidth="1"/>
    <col min="6664" max="6664" width="11.28515625" style="67" bestFit="1" customWidth="1"/>
    <col min="6665" max="6665" width="10.42578125" style="67" customWidth="1"/>
    <col min="6666" max="6666" width="11.140625" style="67" customWidth="1"/>
    <col min="6667" max="6667" width="10.42578125" style="67" bestFit="1" customWidth="1"/>
    <col min="6668" max="6668" width="11.42578125" style="67" customWidth="1"/>
    <col min="6669" max="6669" width="11.140625" style="67" customWidth="1"/>
    <col min="6670" max="6670" width="10.28515625" style="67" bestFit="1" customWidth="1"/>
    <col min="6671" max="6672" width="0" style="67" hidden="1" customWidth="1"/>
    <col min="6673" max="6673" width="12.5703125" style="67" bestFit="1" customWidth="1"/>
    <col min="6674" max="6674" width="13" style="67" customWidth="1"/>
    <col min="6675" max="6675" width="8.85546875" style="67"/>
    <col min="6676" max="6676" width="10.42578125" style="67" bestFit="1" customWidth="1"/>
    <col min="6677" max="6912" width="8.85546875" style="67"/>
    <col min="6913" max="6913" width="4.140625" style="67" customWidth="1"/>
    <col min="6914" max="6914" width="23.7109375" style="67" customWidth="1"/>
    <col min="6915" max="6915" width="12" style="67" bestFit="1" customWidth="1"/>
    <col min="6916" max="6916" width="0" style="67" hidden="1" customWidth="1"/>
    <col min="6917" max="6917" width="11.28515625" style="67" bestFit="1" customWidth="1"/>
    <col min="6918" max="6918" width="12.85546875" style="67" bestFit="1" customWidth="1"/>
    <col min="6919" max="6919" width="11.28515625" style="67" customWidth="1"/>
    <col min="6920" max="6920" width="11.28515625" style="67" bestFit="1" customWidth="1"/>
    <col min="6921" max="6921" width="10.42578125" style="67" customWidth="1"/>
    <col min="6922" max="6922" width="11.140625" style="67" customWidth="1"/>
    <col min="6923" max="6923" width="10.42578125" style="67" bestFit="1" customWidth="1"/>
    <col min="6924" max="6924" width="11.42578125" style="67" customWidth="1"/>
    <col min="6925" max="6925" width="11.140625" style="67" customWidth="1"/>
    <col min="6926" max="6926" width="10.28515625" style="67" bestFit="1" customWidth="1"/>
    <col min="6927" max="6928" width="0" style="67" hidden="1" customWidth="1"/>
    <col min="6929" max="6929" width="12.5703125" style="67" bestFit="1" customWidth="1"/>
    <col min="6930" max="6930" width="13" style="67" customWidth="1"/>
    <col min="6931" max="6931" width="8.85546875" style="67"/>
    <col min="6932" max="6932" width="10.42578125" style="67" bestFit="1" customWidth="1"/>
    <col min="6933" max="7168" width="8.85546875" style="67"/>
    <col min="7169" max="7169" width="4.140625" style="67" customWidth="1"/>
    <col min="7170" max="7170" width="23.7109375" style="67" customWidth="1"/>
    <col min="7171" max="7171" width="12" style="67" bestFit="1" customWidth="1"/>
    <col min="7172" max="7172" width="0" style="67" hidden="1" customWidth="1"/>
    <col min="7173" max="7173" width="11.28515625" style="67" bestFit="1" customWidth="1"/>
    <col min="7174" max="7174" width="12.85546875" style="67" bestFit="1" customWidth="1"/>
    <col min="7175" max="7175" width="11.28515625" style="67" customWidth="1"/>
    <col min="7176" max="7176" width="11.28515625" style="67" bestFit="1" customWidth="1"/>
    <col min="7177" max="7177" width="10.42578125" style="67" customWidth="1"/>
    <col min="7178" max="7178" width="11.140625" style="67" customWidth="1"/>
    <col min="7179" max="7179" width="10.42578125" style="67" bestFit="1" customWidth="1"/>
    <col min="7180" max="7180" width="11.42578125" style="67" customWidth="1"/>
    <col min="7181" max="7181" width="11.140625" style="67" customWidth="1"/>
    <col min="7182" max="7182" width="10.28515625" style="67" bestFit="1" customWidth="1"/>
    <col min="7183" max="7184" width="0" style="67" hidden="1" customWidth="1"/>
    <col min="7185" max="7185" width="12.5703125" style="67" bestFit="1" customWidth="1"/>
    <col min="7186" max="7186" width="13" style="67" customWidth="1"/>
    <col min="7187" max="7187" width="8.85546875" style="67"/>
    <col min="7188" max="7188" width="10.42578125" style="67" bestFit="1" customWidth="1"/>
    <col min="7189" max="7424" width="8.85546875" style="67"/>
    <col min="7425" max="7425" width="4.140625" style="67" customWidth="1"/>
    <col min="7426" max="7426" width="23.7109375" style="67" customWidth="1"/>
    <col min="7427" max="7427" width="12" style="67" bestFit="1" customWidth="1"/>
    <col min="7428" max="7428" width="0" style="67" hidden="1" customWidth="1"/>
    <col min="7429" max="7429" width="11.28515625" style="67" bestFit="1" customWidth="1"/>
    <col min="7430" max="7430" width="12.85546875" style="67" bestFit="1" customWidth="1"/>
    <col min="7431" max="7431" width="11.28515625" style="67" customWidth="1"/>
    <col min="7432" max="7432" width="11.28515625" style="67" bestFit="1" customWidth="1"/>
    <col min="7433" max="7433" width="10.42578125" style="67" customWidth="1"/>
    <col min="7434" max="7434" width="11.140625" style="67" customWidth="1"/>
    <col min="7435" max="7435" width="10.42578125" style="67" bestFit="1" customWidth="1"/>
    <col min="7436" max="7436" width="11.42578125" style="67" customWidth="1"/>
    <col min="7437" max="7437" width="11.140625" style="67" customWidth="1"/>
    <col min="7438" max="7438" width="10.28515625" style="67" bestFit="1" customWidth="1"/>
    <col min="7439" max="7440" width="0" style="67" hidden="1" customWidth="1"/>
    <col min="7441" max="7441" width="12.5703125" style="67" bestFit="1" customWidth="1"/>
    <col min="7442" max="7442" width="13" style="67" customWidth="1"/>
    <col min="7443" max="7443" width="8.85546875" style="67"/>
    <col min="7444" max="7444" width="10.42578125" style="67" bestFit="1" customWidth="1"/>
    <col min="7445" max="7680" width="8.85546875" style="67"/>
    <col min="7681" max="7681" width="4.140625" style="67" customWidth="1"/>
    <col min="7682" max="7682" width="23.7109375" style="67" customWidth="1"/>
    <col min="7683" max="7683" width="12" style="67" bestFit="1" customWidth="1"/>
    <col min="7684" max="7684" width="0" style="67" hidden="1" customWidth="1"/>
    <col min="7685" max="7685" width="11.28515625" style="67" bestFit="1" customWidth="1"/>
    <col min="7686" max="7686" width="12.85546875" style="67" bestFit="1" customWidth="1"/>
    <col min="7687" max="7687" width="11.28515625" style="67" customWidth="1"/>
    <col min="7688" max="7688" width="11.28515625" style="67" bestFit="1" customWidth="1"/>
    <col min="7689" max="7689" width="10.42578125" style="67" customWidth="1"/>
    <col min="7690" max="7690" width="11.140625" style="67" customWidth="1"/>
    <col min="7691" max="7691" width="10.42578125" style="67" bestFit="1" customWidth="1"/>
    <col min="7692" max="7692" width="11.42578125" style="67" customWidth="1"/>
    <col min="7693" max="7693" width="11.140625" style="67" customWidth="1"/>
    <col min="7694" max="7694" width="10.28515625" style="67" bestFit="1" customWidth="1"/>
    <col min="7695" max="7696" width="0" style="67" hidden="1" customWidth="1"/>
    <col min="7697" max="7697" width="12.5703125" style="67" bestFit="1" customWidth="1"/>
    <col min="7698" max="7698" width="13" style="67" customWidth="1"/>
    <col min="7699" max="7699" width="8.85546875" style="67"/>
    <col min="7700" max="7700" width="10.42578125" style="67" bestFit="1" customWidth="1"/>
    <col min="7701" max="7936" width="8.85546875" style="67"/>
    <col min="7937" max="7937" width="4.140625" style="67" customWidth="1"/>
    <col min="7938" max="7938" width="23.7109375" style="67" customWidth="1"/>
    <col min="7939" max="7939" width="12" style="67" bestFit="1" customWidth="1"/>
    <col min="7940" max="7940" width="0" style="67" hidden="1" customWidth="1"/>
    <col min="7941" max="7941" width="11.28515625" style="67" bestFit="1" customWidth="1"/>
    <col min="7942" max="7942" width="12.85546875" style="67" bestFit="1" customWidth="1"/>
    <col min="7943" max="7943" width="11.28515625" style="67" customWidth="1"/>
    <col min="7944" max="7944" width="11.28515625" style="67" bestFit="1" customWidth="1"/>
    <col min="7945" max="7945" width="10.42578125" style="67" customWidth="1"/>
    <col min="7946" max="7946" width="11.140625" style="67" customWidth="1"/>
    <col min="7947" max="7947" width="10.42578125" style="67" bestFit="1" customWidth="1"/>
    <col min="7948" max="7948" width="11.42578125" style="67" customWidth="1"/>
    <col min="7949" max="7949" width="11.140625" style="67" customWidth="1"/>
    <col min="7950" max="7950" width="10.28515625" style="67" bestFit="1" customWidth="1"/>
    <col min="7951" max="7952" width="0" style="67" hidden="1" customWidth="1"/>
    <col min="7953" max="7953" width="12.5703125" style="67" bestFit="1" customWidth="1"/>
    <col min="7954" max="7954" width="13" style="67" customWidth="1"/>
    <col min="7955" max="7955" width="8.85546875" style="67"/>
    <col min="7956" max="7956" width="10.42578125" style="67" bestFit="1" customWidth="1"/>
    <col min="7957" max="8192" width="8.85546875" style="67"/>
    <col min="8193" max="8193" width="4.140625" style="67" customWidth="1"/>
    <col min="8194" max="8194" width="23.7109375" style="67" customWidth="1"/>
    <col min="8195" max="8195" width="12" style="67" bestFit="1" customWidth="1"/>
    <col min="8196" max="8196" width="0" style="67" hidden="1" customWidth="1"/>
    <col min="8197" max="8197" width="11.28515625" style="67" bestFit="1" customWidth="1"/>
    <col min="8198" max="8198" width="12.85546875" style="67" bestFit="1" customWidth="1"/>
    <col min="8199" max="8199" width="11.28515625" style="67" customWidth="1"/>
    <col min="8200" max="8200" width="11.28515625" style="67" bestFit="1" customWidth="1"/>
    <col min="8201" max="8201" width="10.42578125" style="67" customWidth="1"/>
    <col min="8202" max="8202" width="11.140625" style="67" customWidth="1"/>
    <col min="8203" max="8203" width="10.42578125" style="67" bestFit="1" customWidth="1"/>
    <col min="8204" max="8204" width="11.42578125" style="67" customWidth="1"/>
    <col min="8205" max="8205" width="11.140625" style="67" customWidth="1"/>
    <col min="8206" max="8206" width="10.28515625" style="67" bestFit="1" customWidth="1"/>
    <col min="8207" max="8208" width="0" style="67" hidden="1" customWidth="1"/>
    <col min="8209" max="8209" width="12.5703125" style="67" bestFit="1" customWidth="1"/>
    <col min="8210" max="8210" width="13" style="67" customWidth="1"/>
    <col min="8211" max="8211" width="8.85546875" style="67"/>
    <col min="8212" max="8212" width="10.42578125" style="67" bestFit="1" customWidth="1"/>
    <col min="8213" max="8448" width="8.85546875" style="67"/>
    <col min="8449" max="8449" width="4.140625" style="67" customWidth="1"/>
    <col min="8450" max="8450" width="23.7109375" style="67" customWidth="1"/>
    <col min="8451" max="8451" width="12" style="67" bestFit="1" customWidth="1"/>
    <col min="8452" max="8452" width="0" style="67" hidden="1" customWidth="1"/>
    <col min="8453" max="8453" width="11.28515625" style="67" bestFit="1" customWidth="1"/>
    <col min="8454" max="8454" width="12.85546875" style="67" bestFit="1" customWidth="1"/>
    <col min="8455" max="8455" width="11.28515625" style="67" customWidth="1"/>
    <col min="8456" max="8456" width="11.28515625" style="67" bestFit="1" customWidth="1"/>
    <col min="8457" max="8457" width="10.42578125" style="67" customWidth="1"/>
    <col min="8458" max="8458" width="11.140625" style="67" customWidth="1"/>
    <col min="8459" max="8459" width="10.42578125" style="67" bestFit="1" customWidth="1"/>
    <col min="8460" max="8460" width="11.42578125" style="67" customWidth="1"/>
    <col min="8461" max="8461" width="11.140625" style="67" customWidth="1"/>
    <col min="8462" max="8462" width="10.28515625" style="67" bestFit="1" customWidth="1"/>
    <col min="8463" max="8464" width="0" style="67" hidden="1" customWidth="1"/>
    <col min="8465" max="8465" width="12.5703125" style="67" bestFit="1" customWidth="1"/>
    <col min="8466" max="8466" width="13" style="67" customWidth="1"/>
    <col min="8467" max="8467" width="8.85546875" style="67"/>
    <col min="8468" max="8468" width="10.42578125" style="67" bestFit="1" customWidth="1"/>
    <col min="8469" max="8704" width="8.85546875" style="67"/>
    <col min="8705" max="8705" width="4.140625" style="67" customWidth="1"/>
    <col min="8706" max="8706" width="23.7109375" style="67" customWidth="1"/>
    <col min="8707" max="8707" width="12" style="67" bestFit="1" customWidth="1"/>
    <col min="8708" max="8708" width="0" style="67" hidden="1" customWidth="1"/>
    <col min="8709" max="8709" width="11.28515625" style="67" bestFit="1" customWidth="1"/>
    <col min="8710" max="8710" width="12.85546875" style="67" bestFit="1" customWidth="1"/>
    <col min="8711" max="8711" width="11.28515625" style="67" customWidth="1"/>
    <col min="8712" max="8712" width="11.28515625" style="67" bestFit="1" customWidth="1"/>
    <col min="8713" max="8713" width="10.42578125" style="67" customWidth="1"/>
    <col min="8714" max="8714" width="11.140625" style="67" customWidth="1"/>
    <col min="8715" max="8715" width="10.42578125" style="67" bestFit="1" customWidth="1"/>
    <col min="8716" max="8716" width="11.42578125" style="67" customWidth="1"/>
    <col min="8717" max="8717" width="11.140625" style="67" customWidth="1"/>
    <col min="8718" max="8718" width="10.28515625" style="67" bestFit="1" customWidth="1"/>
    <col min="8719" max="8720" width="0" style="67" hidden="1" customWidth="1"/>
    <col min="8721" max="8721" width="12.5703125" style="67" bestFit="1" customWidth="1"/>
    <col min="8722" max="8722" width="13" style="67" customWidth="1"/>
    <col min="8723" max="8723" width="8.85546875" style="67"/>
    <col min="8724" max="8724" width="10.42578125" style="67" bestFit="1" customWidth="1"/>
    <col min="8725" max="8960" width="8.85546875" style="67"/>
    <col min="8961" max="8961" width="4.140625" style="67" customWidth="1"/>
    <col min="8962" max="8962" width="23.7109375" style="67" customWidth="1"/>
    <col min="8963" max="8963" width="12" style="67" bestFit="1" customWidth="1"/>
    <col min="8964" max="8964" width="0" style="67" hidden="1" customWidth="1"/>
    <col min="8965" max="8965" width="11.28515625" style="67" bestFit="1" customWidth="1"/>
    <col min="8966" max="8966" width="12.85546875" style="67" bestFit="1" customWidth="1"/>
    <col min="8967" max="8967" width="11.28515625" style="67" customWidth="1"/>
    <col min="8968" max="8968" width="11.28515625" style="67" bestFit="1" customWidth="1"/>
    <col min="8969" max="8969" width="10.42578125" style="67" customWidth="1"/>
    <col min="8970" max="8970" width="11.140625" style="67" customWidth="1"/>
    <col min="8971" max="8971" width="10.42578125" style="67" bestFit="1" customWidth="1"/>
    <col min="8972" max="8972" width="11.42578125" style="67" customWidth="1"/>
    <col min="8973" max="8973" width="11.140625" style="67" customWidth="1"/>
    <col min="8974" max="8974" width="10.28515625" style="67" bestFit="1" customWidth="1"/>
    <col min="8975" max="8976" width="0" style="67" hidden="1" customWidth="1"/>
    <col min="8977" max="8977" width="12.5703125" style="67" bestFit="1" customWidth="1"/>
    <col min="8978" max="8978" width="13" style="67" customWidth="1"/>
    <col min="8979" max="8979" width="8.85546875" style="67"/>
    <col min="8980" max="8980" width="10.42578125" style="67" bestFit="1" customWidth="1"/>
    <col min="8981" max="9216" width="8.85546875" style="67"/>
    <col min="9217" max="9217" width="4.140625" style="67" customWidth="1"/>
    <col min="9218" max="9218" width="23.7109375" style="67" customWidth="1"/>
    <col min="9219" max="9219" width="12" style="67" bestFit="1" customWidth="1"/>
    <col min="9220" max="9220" width="0" style="67" hidden="1" customWidth="1"/>
    <col min="9221" max="9221" width="11.28515625" style="67" bestFit="1" customWidth="1"/>
    <col min="9222" max="9222" width="12.85546875" style="67" bestFit="1" customWidth="1"/>
    <col min="9223" max="9223" width="11.28515625" style="67" customWidth="1"/>
    <col min="9224" max="9224" width="11.28515625" style="67" bestFit="1" customWidth="1"/>
    <col min="9225" max="9225" width="10.42578125" style="67" customWidth="1"/>
    <col min="9226" max="9226" width="11.140625" style="67" customWidth="1"/>
    <col min="9227" max="9227" width="10.42578125" style="67" bestFit="1" customWidth="1"/>
    <col min="9228" max="9228" width="11.42578125" style="67" customWidth="1"/>
    <col min="9229" max="9229" width="11.140625" style="67" customWidth="1"/>
    <col min="9230" max="9230" width="10.28515625" style="67" bestFit="1" customWidth="1"/>
    <col min="9231" max="9232" width="0" style="67" hidden="1" customWidth="1"/>
    <col min="9233" max="9233" width="12.5703125" style="67" bestFit="1" customWidth="1"/>
    <col min="9234" max="9234" width="13" style="67" customWidth="1"/>
    <col min="9235" max="9235" width="8.85546875" style="67"/>
    <col min="9236" max="9236" width="10.42578125" style="67" bestFit="1" customWidth="1"/>
    <col min="9237" max="9472" width="8.85546875" style="67"/>
    <col min="9473" max="9473" width="4.140625" style="67" customWidth="1"/>
    <col min="9474" max="9474" width="23.7109375" style="67" customWidth="1"/>
    <col min="9475" max="9475" width="12" style="67" bestFit="1" customWidth="1"/>
    <col min="9476" max="9476" width="0" style="67" hidden="1" customWidth="1"/>
    <col min="9477" max="9477" width="11.28515625" style="67" bestFit="1" customWidth="1"/>
    <col min="9478" max="9478" width="12.85546875" style="67" bestFit="1" customWidth="1"/>
    <col min="9479" max="9479" width="11.28515625" style="67" customWidth="1"/>
    <col min="9480" max="9480" width="11.28515625" style="67" bestFit="1" customWidth="1"/>
    <col min="9481" max="9481" width="10.42578125" style="67" customWidth="1"/>
    <col min="9482" max="9482" width="11.140625" style="67" customWidth="1"/>
    <col min="9483" max="9483" width="10.42578125" style="67" bestFit="1" customWidth="1"/>
    <col min="9484" max="9484" width="11.42578125" style="67" customWidth="1"/>
    <col min="9485" max="9485" width="11.140625" style="67" customWidth="1"/>
    <col min="9486" max="9486" width="10.28515625" style="67" bestFit="1" customWidth="1"/>
    <col min="9487" max="9488" width="0" style="67" hidden="1" customWidth="1"/>
    <col min="9489" max="9489" width="12.5703125" style="67" bestFit="1" customWidth="1"/>
    <col min="9490" max="9490" width="13" style="67" customWidth="1"/>
    <col min="9491" max="9491" width="8.85546875" style="67"/>
    <col min="9492" max="9492" width="10.42578125" style="67" bestFit="1" customWidth="1"/>
    <col min="9493" max="9728" width="8.85546875" style="67"/>
    <col min="9729" max="9729" width="4.140625" style="67" customWidth="1"/>
    <col min="9730" max="9730" width="23.7109375" style="67" customWidth="1"/>
    <col min="9731" max="9731" width="12" style="67" bestFit="1" customWidth="1"/>
    <col min="9732" max="9732" width="0" style="67" hidden="1" customWidth="1"/>
    <col min="9733" max="9733" width="11.28515625" style="67" bestFit="1" customWidth="1"/>
    <col min="9734" max="9734" width="12.85546875" style="67" bestFit="1" customWidth="1"/>
    <col min="9735" max="9735" width="11.28515625" style="67" customWidth="1"/>
    <col min="9736" max="9736" width="11.28515625" style="67" bestFit="1" customWidth="1"/>
    <col min="9737" max="9737" width="10.42578125" style="67" customWidth="1"/>
    <col min="9738" max="9738" width="11.140625" style="67" customWidth="1"/>
    <col min="9739" max="9739" width="10.42578125" style="67" bestFit="1" customWidth="1"/>
    <col min="9740" max="9740" width="11.42578125" style="67" customWidth="1"/>
    <col min="9741" max="9741" width="11.140625" style="67" customWidth="1"/>
    <col min="9742" max="9742" width="10.28515625" style="67" bestFit="1" customWidth="1"/>
    <col min="9743" max="9744" width="0" style="67" hidden="1" customWidth="1"/>
    <col min="9745" max="9745" width="12.5703125" style="67" bestFit="1" customWidth="1"/>
    <col min="9746" max="9746" width="13" style="67" customWidth="1"/>
    <col min="9747" max="9747" width="8.85546875" style="67"/>
    <col min="9748" max="9748" width="10.42578125" style="67" bestFit="1" customWidth="1"/>
    <col min="9749" max="9984" width="8.85546875" style="67"/>
    <col min="9985" max="9985" width="4.140625" style="67" customWidth="1"/>
    <col min="9986" max="9986" width="23.7109375" style="67" customWidth="1"/>
    <col min="9987" max="9987" width="12" style="67" bestFit="1" customWidth="1"/>
    <col min="9988" max="9988" width="0" style="67" hidden="1" customWidth="1"/>
    <col min="9989" max="9989" width="11.28515625" style="67" bestFit="1" customWidth="1"/>
    <col min="9990" max="9990" width="12.85546875" style="67" bestFit="1" customWidth="1"/>
    <col min="9991" max="9991" width="11.28515625" style="67" customWidth="1"/>
    <col min="9992" max="9992" width="11.28515625" style="67" bestFit="1" customWidth="1"/>
    <col min="9993" max="9993" width="10.42578125" style="67" customWidth="1"/>
    <col min="9994" max="9994" width="11.140625" style="67" customWidth="1"/>
    <col min="9995" max="9995" width="10.42578125" style="67" bestFit="1" customWidth="1"/>
    <col min="9996" max="9996" width="11.42578125" style="67" customWidth="1"/>
    <col min="9997" max="9997" width="11.140625" style="67" customWidth="1"/>
    <col min="9998" max="9998" width="10.28515625" style="67" bestFit="1" customWidth="1"/>
    <col min="9999" max="10000" width="0" style="67" hidden="1" customWidth="1"/>
    <col min="10001" max="10001" width="12.5703125" style="67" bestFit="1" customWidth="1"/>
    <col min="10002" max="10002" width="13" style="67" customWidth="1"/>
    <col min="10003" max="10003" width="8.85546875" style="67"/>
    <col min="10004" max="10004" width="10.42578125" style="67" bestFit="1" customWidth="1"/>
    <col min="10005" max="10240" width="8.85546875" style="67"/>
    <col min="10241" max="10241" width="4.140625" style="67" customWidth="1"/>
    <col min="10242" max="10242" width="23.7109375" style="67" customWidth="1"/>
    <col min="10243" max="10243" width="12" style="67" bestFit="1" customWidth="1"/>
    <col min="10244" max="10244" width="0" style="67" hidden="1" customWidth="1"/>
    <col min="10245" max="10245" width="11.28515625" style="67" bestFit="1" customWidth="1"/>
    <col min="10246" max="10246" width="12.85546875" style="67" bestFit="1" customWidth="1"/>
    <col min="10247" max="10247" width="11.28515625" style="67" customWidth="1"/>
    <col min="10248" max="10248" width="11.28515625" style="67" bestFit="1" customWidth="1"/>
    <col min="10249" max="10249" width="10.42578125" style="67" customWidth="1"/>
    <col min="10250" max="10250" width="11.140625" style="67" customWidth="1"/>
    <col min="10251" max="10251" width="10.42578125" style="67" bestFit="1" customWidth="1"/>
    <col min="10252" max="10252" width="11.42578125" style="67" customWidth="1"/>
    <col min="10253" max="10253" width="11.140625" style="67" customWidth="1"/>
    <col min="10254" max="10254" width="10.28515625" style="67" bestFit="1" customWidth="1"/>
    <col min="10255" max="10256" width="0" style="67" hidden="1" customWidth="1"/>
    <col min="10257" max="10257" width="12.5703125" style="67" bestFit="1" customWidth="1"/>
    <col min="10258" max="10258" width="13" style="67" customWidth="1"/>
    <col min="10259" max="10259" width="8.85546875" style="67"/>
    <col min="10260" max="10260" width="10.42578125" style="67" bestFit="1" customWidth="1"/>
    <col min="10261" max="10496" width="8.85546875" style="67"/>
    <col min="10497" max="10497" width="4.140625" style="67" customWidth="1"/>
    <col min="10498" max="10498" width="23.7109375" style="67" customWidth="1"/>
    <col min="10499" max="10499" width="12" style="67" bestFit="1" customWidth="1"/>
    <col min="10500" max="10500" width="0" style="67" hidden="1" customWidth="1"/>
    <col min="10501" max="10501" width="11.28515625" style="67" bestFit="1" customWidth="1"/>
    <col min="10502" max="10502" width="12.85546875" style="67" bestFit="1" customWidth="1"/>
    <col min="10503" max="10503" width="11.28515625" style="67" customWidth="1"/>
    <col min="10504" max="10504" width="11.28515625" style="67" bestFit="1" customWidth="1"/>
    <col min="10505" max="10505" width="10.42578125" style="67" customWidth="1"/>
    <col min="10506" max="10506" width="11.140625" style="67" customWidth="1"/>
    <col min="10507" max="10507" width="10.42578125" style="67" bestFit="1" customWidth="1"/>
    <col min="10508" max="10508" width="11.42578125" style="67" customWidth="1"/>
    <col min="10509" max="10509" width="11.140625" style="67" customWidth="1"/>
    <col min="10510" max="10510" width="10.28515625" style="67" bestFit="1" customWidth="1"/>
    <col min="10511" max="10512" width="0" style="67" hidden="1" customWidth="1"/>
    <col min="10513" max="10513" width="12.5703125" style="67" bestFit="1" customWidth="1"/>
    <col min="10514" max="10514" width="13" style="67" customWidth="1"/>
    <col min="10515" max="10515" width="8.85546875" style="67"/>
    <col min="10516" max="10516" width="10.42578125" style="67" bestFit="1" customWidth="1"/>
    <col min="10517" max="10752" width="8.85546875" style="67"/>
    <col min="10753" max="10753" width="4.140625" style="67" customWidth="1"/>
    <col min="10754" max="10754" width="23.7109375" style="67" customWidth="1"/>
    <col min="10755" max="10755" width="12" style="67" bestFit="1" customWidth="1"/>
    <col min="10756" max="10756" width="0" style="67" hidden="1" customWidth="1"/>
    <col min="10757" max="10757" width="11.28515625" style="67" bestFit="1" customWidth="1"/>
    <col min="10758" max="10758" width="12.85546875" style="67" bestFit="1" customWidth="1"/>
    <col min="10759" max="10759" width="11.28515625" style="67" customWidth="1"/>
    <col min="10760" max="10760" width="11.28515625" style="67" bestFit="1" customWidth="1"/>
    <col min="10761" max="10761" width="10.42578125" style="67" customWidth="1"/>
    <col min="10762" max="10762" width="11.140625" style="67" customWidth="1"/>
    <col min="10763" max="10763" width="10.42578125" style="67" bestFit="1" customWidth="1"/>
    <col min="10764" max="10764" width="11.42578125" style="67" customWidth="1"/>
    <col min="10765" max="10765" width="11.140625" style="67" customWidth="1"/>
    <col min="10766" max="10766" width="10.28515625" style="67" bestFit="1" customWidth="1"/>
    <col min="10767" max="10768" width="0" style="67" hidden="1" customWidth="1"/>
    <col min="10769" max="10769" width="12.5703125" style="67" bestFit="1" customWidth="1"/>
    <col min="10770" max="10770" width="13" style="67" customWidth="1"/>
    <col min="10771" max="10771" width="8.85546875" style="67"/>
    <col min="10772" max="10772" width="10.42578125" style="67" bestFit="1" customWidth="1"/>
    <col min="10773" max="11008" width="8.85546875" style="67"/>
    <col min="11009" max="11009" width="4.140625" style="67" customWidth="1"/>
    <col min="11010" max="11010" width="23.7109375" style="67" customWidth="1"/>
    <col min="11011" max="11011" width="12" style="67" bestFit="1" customWidth="1"/>
    <col min="11012" max="11012" width="0" style="67" hidden="1" customWidth="1"/>
    <col min="11013" max="11013" width="11.28515625" style="67" bestFit="1" customWidth="1"/>
    <col min="11014" max="11014" width="12.85546875" style="67" bestFit="1" customWidth="1"/>
    <col min="11015" max="11015" width="11.28515625" style="67" customWidth="1"/>
    <col min="11016" max="11016" width="11.28515625" style="67" bestFit="1" customWidth="1"/>
    <col min="11017" max="11017" width="10.42578125" style="67" customWidth="1"/>
    <col min="11018" max="11018" width="11.140625" style="67" customWidth="1"/>
    <col min="11019" max="11019" width="10.42578125" style="67" bestFit="1" customWidth="1"/>
    <col min="11020" max="11020" width="11.42578125" style="67" customWidth="1"/>
    <col min="11021" max="11021" width="11.140625" style="67" customWidth="1"/>
    <col min="11022" max="11022" width="10.28515625" style="67" bestFit="1" customWidth="1"/>
    <col min="11023" max="11024" width="0" style="67" hidden="1" customWidth="1"/>
    <col min="11025" max="11025" width="12.5703125" style="67" bestFit="1" customWidth="1"/>
    <col min="11026" max="11026" width="13" style="67" customWidth="1"/>
    <col min="11027" max="11027" width="8.85546875" style="67"/>
    <col min="11028" max="11028" width="10.42578125" style="67" bestFit="1" customWidth="1"/>
    <col min="11029" max="11264" width="8.85546875" style="67"/>
    <col min="11265" max="11265" width="4.140625" style="67" customWidth="1"/>
    <col min="11266" max="11266" width="23.7109375" style="67" customWidth="1"/>
    <col min="11267" max="11267" width="12" style="67" bestFit="1" customWidth="1"/>
    <col min="11268" max="11268" width="0" style="67" hidden="1" customWidth="1"/>
    <col min="11269" max="11269" width="11.28515625" style="67" bestFit="1" customWidth="1"/>
    <col min="11270" max="11270" width="12.85546875" style="67" bestFit="1" customWidth="1"/>
    <col min="11271" max="11271" width="11.28515625" style="67" customWidth="1"/>
    <col min="11272" max="11272" width="11.28515625" style="67" bestFit="1" customWidth="1"/>
    <col min="11273" max="11273" width="10.42578125" style="67" customWidth="1"/>
    <col min="11274" max="11274" width="11.140625" style="67" customWidth="1"/>
    <col min="11275" max="11275" width="10.42578125" style="67" bestFit="1" customWidth="1"/>
    <col min="11276" max="11276" width="11.42578125" style="67" customWidth="1"/>
    <col min="11277" max="11277" width="11.140625" style="67" customWidth="1"/>
    <col min="11278" max="11278" width="10.28515625" style="67" bestFit="1" customWidth="1"/>
    <col min="11279" max="11280" width="0" style="67" hidden="1" customWidth="1"/>
    <col min="11281" max="11281" width="12.5703125" style="67" bestFit="1" customWidth="1"/>
    <col min="11282" max="11282" width="13" style="67" customWidth="1"/>
    <col min="11283" max="11283" width="8.85546875" style="67"/>
    <col min="11284" max="11284" width="10.42578125" style="67" bestFit="1" customWidth="1"/>
    <col min="11285" max="11520" width="8.85546875" style="67"/>
    <col min="11521" max="11521" width="4.140625" style="67" customWidth="1"/>
    <col min="11522" max="11522" width="23.7109375" style="67" customWidth="1"/>
    <col min="11523" max="11523" width="12" style="67" bestFit="1" customWidth="1"/>
    <col min="11524" max="11524" width="0" style="67" hidden="1" customWidth="1"/>
    <col min="11525" max="11525" width="11.28515625" style="67" bestFit="1" customWidth="1"/>
    <col min="11526" max="11526" width="12.85546875" style="67" bestFit="1" customWidth="1"/>
    <col min="11527" max="11527" width="11.28515625" style="67" customWidth="1"/>
    <col min="11528" max="11528" width="11.28515625" style="67" bestFit="1" customWidth="1"/>
    <col min="11529" max="11529" width="10.42578125" style="67" customWidth="1"/>
    <col min="11530" max="11530" width="11.140625" style="67" customWidth="1"/>
    <col min="11531" max="11531" width="10.42578125" style="67" bestFit="1" customWidth="1"/>
    <col min="11532" max="11532" width="11.42578125" style="67" customWidth="1"/>
    <col min="11533" max="11533" width="11.140625" style="67" customWidth="1"/>
    <col min="11534" max="11534" width="10.28515625" style="67" bestFit="1" customWidth="1"/>
    <col min="11535" max="11536" width="0" style="67" hidden="1" customWidth="1"/>
    <col min="11537" max="11537" width="12.5703125" style="67" bestFit="1" customWidth="1"/>
    <col min="11538" max="11538" width="13" style="67" customWidth="1"/>
    <col min="11539" max="11539" width="8.85546875" style="67"/>
    <col min="11540" max="11540" width="10.42578125" style="67" bestFit="1" customWidth="1"/>
    <col min="11541" max="11776" width="8.85546875" style="67"/>
    <col min="11777" max="11777" width="4.140625" style="67" customWidth="1"/>
    <col min="11778" max="11778" width="23.7109375" style="67" customWidth="1"/>
    <col min="11779" max="11779" width="12" style="67" bestFit="1" customWidth="1"/>
    <col min="11780" max="11780" width="0" style="67" hidden="1" customWidth="1"/>
    <col min="11781" max="11781" width="11.28515625" style="67" bestFit="1" customWidth="1"/>
    <col min="11782" max="11782" width="12.85546875" style="67" bestFit="1" customWidth="1"/>
    <col min="11783" max="11783" width="11.28515625" style="67" customWidth="1"/>
    <col min="11784" max="11784" width="11.28515625" style="67" bestFit="1" customWidth="1"/>
    <col min="11785" max="11785" width="10.42578125" style="67" customWidth="1"/>
    <col min="11786" max="11786" width="11.140625" style="67" customWidth="1"/>
    <col min="11787" max="11787" width="10.42578125" style="67" bestFit="1" customWidth="1"/>
    <col min="11788" max="11788" width="11.42578125" style="67" customWidth="1"/>
    <col min="11789" max="11789" width="11.140625" style="67" customWidth="1"/>
    <col min="11790" max="11790" width="10.28515625" style="67" bestFit="1" customWidth="1"/>
    <col min="11791" max="11792" width="0" style="67" hidden="1" customWidth="1"/>
    <col min="11793" max="11793" width="12.5703125" style="67" bestFit="1" customWidth="1"/>
    <col min="11794" max="11794" width="13" style="67" customWidth="1"/>
    <col min="11795" max="11795" width="8.85546875" style="67"/>
    <col min="11796" max="11796" width="10.42578125" style="67" bestFit="1" customWidth="1"/>
    <col min="11797" max="12032" width="8.85546875" style="67"/>
    <col min="12033" max="12033" width="4.140625" style="67" customWidth="1"/>
    <col min="12034" max="12034" width="23.7109375" style="67" customWidth="1"/>
    <col min="12035" max="12035" width="12" style="67" bestFit="1" customWidth="1"/>
    <col min="12036" max="12036" width="0" style="67" hidden="1" customWidth="1"/>
    <col min="12037" max="12037" width="11.28515625" style="67" bestFit="1" customWidth="1"/>
    <col min="12038" max="12038" width="12.85546875" style="67" bestFit="1" customWidth="1"/>
    <col min="12039" max="12039" width="11.28515625" style="67" customWidth="1"/>
    <col min="12040" max="12040" width="11.28515625" style="67" bestFit="1" customWidth="1"/>
    <col min="12041" max="12041" width="10.42578125" style="67" customWidth="1"/>
    <col min="12042" max="12042" width="11.140625" style="67" customWidth="1"/>
    <col min="12043" max="12043" width="10.42578125" style="67" bestFit="1" customWidth="1"/>
    <col min="12044" max="12044" width="11.42578125" style="67" customWidth="1"/>
    <col min="12045" max="12045" width="11.140625" style="67" customWidth="1"/>
    <col min="12046" max="12046" width="10.28515625" style="67" bestFit="1" customWidth="1"/>
    <col min="12047" max="12048" width="0" style="67" hidden="1" customWidth="1"/>
    <col min="12049" max="12049" width="12.5703125" style="67" bestFit="1" customWidth="1"/>
    <col min="12050" max="12050" width="13" style="67" customWidth="1"/>
    <col min="12051" max="12051" width="8.85546875" style="67"/>
    <col min="12052" max="12052" width="10.42578125" style="67" bestFit="1" customWidth="1"/>
    <col min="12053" max="12288" width="8.85546875" style="67"/>
    <col min="12289" max="12289" width="4.140625" style="67" customWidth="1"/>
    <col min="12290" max="12290" width="23.7109375" style="67" customWidth="1"/>
    <col min="12291" max="12291" width="12" style="67" bestFit="1" customWidth="1"/>
    <col min="12292" max="12292" width="0" style="67" hidden="1" customWidth="1"/>
    <col min="12293" max="12293" width="11.28515625" style="67" bestFit="1" customWidth="1"/>
    <col min="12294" max="12294" width="12.85546875" style="67" bestFit="1" customWidth="1"/>
    <col min="12295" max="12295" width="11.28515625" style="67" customWidth="1"/>
    <col min="12296" max="12296" width="11.28515625" style="67" bestFit="1" customWidth="1"/>
    <col min="12297" max="12297" width="10.42578125" style="67" customWidth="1"/>
    <col min="12298" max="12298" width="11.140625" style="67" customWidth="1"/>
    <col min="12299" max="12299" width="10.42578125" style="67" bestFit="1" customWidth="1"/>
    <col min="12300" max="12300" width="11.42578125" style="67" customWidth="1"/>
    <col min="12301" max="12301" width="11.140625" style="67" customWidth="1"/>
    <col min="12302" max="12302" width="10.28515625" style="67" bestFit="1" customWidth="1"/>
    <col min="12303" max="12304" width="0" style="67" hidden="1" customWidth="1"/>
    <col min="12305" max="12305" width="12.5703125" style="67" bestFit="1" customWidth="1"/>
    <col min="12306" max="12306" width="13" style="67" customWidth="1"/>
    <col min="12307" max="12307" width="8.85546875" style="67"/>
    <col min="12308" max="12308" width="10.42578125" style="67" bestFit="1" customWidth="1"/>
    <col min="12309" max="12544" width="8.85546875" style="67"/>
    <col min="12545" max="12545" width="4.140625" style="67" customWidth="1"/>
    <col min="12546" max="12546" width="23.7109375" style="67" customWidth="1"/>
    <col min="12547" max="12547" width="12" style="67" bestFit="1" customWidth="1"/>
    <col min="12548" max="12548" width="0" style="67" hidden="1" customWidth="1"/>
    <col min="12549" max="12549" width="11.28515625" style="67" bestFit="1" customWidth="1"/>
    <col min="12550" max="12550" width="12.85546875" style="67" bestFit="1" customWidth="1"/>
    <col min="12551" max="12551" width="11.28515625" style="67" customWidth="1"/>
    <col min="12552" max="12552" width="11.28515625" style="67" bestFit="1" customWidth="1"/>
    <col min="12553" max="12553" width="10.42578125" style="67" customWidth="1"/>
    <col min="12554" max="12554" width="11.140625" style="67" customWidth="1"/>
    <col min="12555" max="12555" width="10.42578125" style="67" bestFit="1" customWidth="1"/>
    <col min="12556" max="12556" width="11.42578125" style="67" customWidth="1"/>
    <col min="12557" max="12557" width="11.140625" style="67" customWidth="1"/>
    <col min="12558" max="12558" width="10.28515625" style="67" bestFit="1" customWidth="1"/>
    <col min="12559" max="12560" width="0" style="67" hidden="1" customWidth="1"/>
    <col min="12561" max="12561" width="12.5703125" style="67" bestFit="1" customWidth="1"/>
    <col min="12562" max="12562" width="13" style="67" customWidth="1"/>
    <col min="12563" max="12563" width="8.85546875" style="67"/>
    <col min="12564" max="12564" width="10.42578125" style="67" bestFit="1" customWidth="1"/>
    <col min="12565" max="12800" width="8.85546875" style="67"/>
    <col min="12801" max="12801" width="4.140625" style="67" customWidth="1"/>
    <col min="12802" max="12802" width="23.7109375" style="67" customWidth="1"/>
    <col min="12803" max="12803" width="12" style="67" bestFit="1" customWidth="1"/>
    <col min="12804" max="12804" width="0" style="67" hidden="1" customWidth="1"/>
    <col min="12805" max="12805" width="11.28515625" style="67" bestFit="1" customWidth="1"/>
    <col min="12806" max="12806" width="12.85546875" style="67" bestFit="1" customWidth="1"/>
    <col min="12807" max="12807" width="11.28515625" style="67" customWidth="1"/>
    <col min="12808" max="12808" width="11.28515625" style="67" bestFit="1" customWidth="1"/>
    <col min="12809" max="12809" width="10.42578125" style="67" customWidth="1"/>
    <col min="12810" max="12810" width="11.140625" style="67" customWidth="1"/>
    <col min="12811" max="12811" width="10.42578125" style="67" bestFit="1" customWidth="1"/>
    <col min="12812" max="12812" width="11.42578125" style="67" customWidth="1"/>
    <col min="12813" max="12813" width="11.140625" style="67" customWidth="1"/>
    <col min="12814" max="12814" width="10.28515625" style="67" bestFit="1" customWidth="1"/>
    <col min="12815" max="12816" width="0" style="67" hidden="1" customWidth="1"/>
    <col min="12817" max="12817" width="12.5703125" style="67" bestFit="1" customWidth="1"/>
    <col min="12818" max="12818" width="13" style="67" customWidth="1"/>
    <col min="12819" max="12819" width="8.85546875" style="67"/>
    <col min="12820" max="12820" width="10.42578125" style="67" bestFit="1" customWidth="1"/>
    <col min="12821" max="13056" width="8.85546875" style="67"/>
    <col min="13057" max="13057" width="4.140625" style="67" customWidth="1"/>
    <col min="13058" max="13058" width="23.7109375" style="67" customWidth="1"/>
    <col min="13059" max="13059" width="12" style="67" bestFit="1" customWidth="1"/>
    <col min="13060" max="13060" width="0" style="67" hidden="1" customWidth="1"/>
    <col min="13061" max="13061" width="11.28515625" style="67" bestFit="1" customWidth="1"/>
    <col min="13062" max="13062" width="12.85546875" style="67" bestFit="1" customWidth="1"/>
    <col min="13063" max="13063" width="11.28515625" style="67" customWidth="1"/>
    <col min="13064" max="13064" width="11.28515625" style="67" bestFit="1" customWidth="1"/>
    <col min="13065" max="13065" width="10.42578125" style="67" customWidth="1"/>
    <col min="13066" max="13066" width="11.140625" style="67" customWidth="1"/>
    <col min="13067" max="13067" width="10.42578125" style="67" bestFit="1" customWidth="1"/>
    <col min="13068" max="13068" width="11.42578125" style="67" customWidth="1"/>
    <col min="13069" max="13069" width="11.140625" style="67" customWidth="1"/>
    <col min="13070" max="13070" width="10.28515625" style="67" bestFit="1" customWidth="1"/>
    <col min="13071" max="13072" width="0" style="67" hidden="1" customWidth="1"/>
    <col min="13073" max="13073" width="12.5703125" style="67" bestFit="1" customWidth="1"/>
    <col min="13074" max="13074" width="13" style="67" customWidth="1"/>
    <col min="13075" max="13075" width="8.85546875" style="67"/>
    <col min="13076" max="13076" width="10.42578125" style="67" bestFit="1" customWidth="1"/>
    <col min="13077" max="13312" width="8.85546875" style="67"/>
    <col min="13313" max="13313" width="4.140625" style="67" customWidth="1"/>
    <col min="13314" max="13314" width="23.7109375" style="67" customWidth="1"/>
    <col min="13315" max="13315" width="12" style="67" bestFit="1" customWidth="1"/>
    <col min="13316" max="13316" width="0" style="67" hidden="1" customWidth="1"/>
    <col min="13317" max="13317" width="11.28515625" style="67" bestFit="1" customWidth="1"/>
    <col min="13318" max="13318" width="12.85546875" style="67" bestFit="1" customWidth="1"/>
    <col min="13319" max="13319" width="11.28515625" style="67" customWidth="1"/>
    <col min="13320" max="13320" width="11.28515625" style="67" bestFit="1" customWidth="1"/>
    <col min="13321" max="13321" width="10.42578125" style="67" customWidth="1"/>
    <col min="13322" max="13322" width="11.140625" style="67" customWidth="1"/>
    <col min="13323" max="13323" width="10.42578125" style="67" bestFit="1" customWidth="1"/>
    <col min="13324" max="13324" width="11.42578125" style="67" customWidth="1"/>
    <col min="13325" max="13325" width="11.140625" style="67" customWidth="1"/>
    <col min="13326" max="13326" width="10.28515625" style="67" bestFit="1" customWidth="1"/>
    <col min="13327" max="13328" width="0" style="67" hidden="1" customWidth="1"/>
    <col min="13329" max="13329" width="12.5703125" style="67" bestFit="1" customWidth="1"/>
    <col min="13330" max="13330" width="13" style="67" customWidth="1"/>
    <col min="13331" max="13331" width="8.85546875" style="67"/>
    <col min="13332" max="13332" width="10.42578125" style="67" bestFit="1" customWidth="1"/>
    <col min="13333" max="13568" width="8.85546875" style="67"/>
    <col min="13569" max="13569" width="4.140625" style="67" customWidth="1"/>
    <col min="13570" max="13570" width="23.7109375" style="67" customWidth="1"/>
    <col min="13571" max="13571" width="12" style="67" bestFit="1" customWidth="1"/>
    <col min="13572" max="13572" width="0" style="67" hidden="1" customWidth="1"/>
    <col min="13573" max="13573" width="11.28515625" style="67" bestFit="1" customWidth="1"/>
    <col min="13574" max="13574" width="12.85546875" style="67" bestFit="1" customWidth="1"/>
    <col min="13575" max="13575" width="11.28515625" style="67" customWidth="1"/>
    <col min="13576" max="13576" width="11.28515625" style="67" bestFit="1" customWidth="1"/>
    <col min="13577" max="13577" width="10.42578125" style="67" customWidth="1"/>
    <col min="13578" max="13578" width="11.140625" style="67" customWidth="1"/>
    <col min="13579" max="13579" width="10.42578125" style="67" bestFit="1" customWidth="1"/>
    <col min="13580" max="13580" width="11.42578125" style="67" customWidth="1"/>
    <col min="13581" max="13581" width="11.140625" style="67" customWidth="1"/>
    <col min="13582" max="13582" width="10.28515625" style="67" bestFit="1" customWidth="1"/>
    <col min="13583" max="13584" width="0" style="67" hidden="1" customWidth="1"/>
    <col min="13585" max="13585" width="12.5703125" style="67" bestFit="1" customWidth="1"/>
    <col min="13586" max="13586" width="13" style="67" customWidth="1"/>
    <col min="13587" max="13587" width="8.85546875" style="67"/>
    <col min="13588" max="13588" width="10.42578125" style="67" bestFit="1" customWidth="1"/>
    <col min="13589" max="13824" width="8.85546875" style="67"/>
    <col min="13825" max="13825" width="4.140625" style="67" customWidth="1"/>
    <col min="13826" max="13826" width="23.7109375" style="67" customWidth="1"/>
    <col min="13827" max="13827" width="12" style="67" bestFit="1" customWidth="1"/>
    <col min="13828" max="13828" width="0" style="67" hidden="1" customWidth="1"/>
    <col min="13829" max="13829" width="11.28515625" style="67" bestFit="1" customWidth="1"/>
    <col min="13830" max="13830" width="12.85546875" style="67" bestFit="1" customWidth="1"/>
    <col min="13831" max="13831" width="11.28515625" style="67" customWidth="1"/>
    <col min="13832" max="13832" width="11.28515625" style="67" bestFit="1" customWidth="1"/>
    <col min="13833" max="13833" width="10.42578125" style="67" customWidth="1"/>
    <col min="13834" max="13834" width="11.140625" style="67" customWidth="1"/>
    <col min="13835" max="13835" width="10.42578125" style="67" bestFit="1" customWidth="1"/>
    <col min="13836" max="13836" width="11.42578125" style="67" customWidth="1"/>
    <col min="13837" max="13837" width="11.140625" style="67" customWidth="1"/>
    <col min="13838" max="13838" width="10.28515625" style="67" bestFit="1" customWidth="1"/>
    <col min="13839" max="13840" width="0" style="67" hidden="1" customWidth="1"/>
    <col min="13841" max="13841" width="12.5703125" style="67" bestFit="1" customWidth="1"/>
    <col min="13842" max="13842" width="13" style="67" customWidth="1"/>
    <col min="13843" max="13843" width="8.85546875" style="67"/>
    <col min="13844" max="13844" width="10.42578125" style="67" bestFit="1" customWidth="1"/>
    <col min="13845" max="14080" width="8.85546875" style="67"/>
    <col min="14081" max="14081" width="4.140625" style="67" customWidth="1"/>
    <col min="14082" max="14082" width="23.7109375" style="67" customWidth="1"/>
    <col min="14083" max="14083" width="12" style="67" bestFit="1" customWidth="1"/>
    <col min="14084" max="14084" width="0" style="67" hidden="1" customWidth="1"/>
    <col min="14085" max="14085" width="11.28515625" style="67" bestFit="1" customWidth="1"/>
    <col min="14086" max="14086" width="12.85546875" style="67" bestFit="1" customWidth="1"/>
    <col min="14087" max="14087" width="11.28515625" style="67" customWidth="1"/>
    <col min="14088" max="14088" width="11.28515625" style="67" bestFit="1" customWidth="1"/>
    <col min="14089" max="14089" width="10.42578125" style="67" customWidth="1"/>
    <col min="14090" max="14090" width="11.140625" style="67" customWidth="1"/>
    <col min="14091" max="14091" width="10.42578125" style="67" bestFit="1" customWidth="1"/>
    <col min="14092" max="14092" width="11.42578125" style="67" customWidth="1"/>
    <col min="14093" max="14093" width="11.140625" style="67" customWidth="1"/>
    <col min="14094" max="14094" width="10.28515625" style="67" bestFit="1" customWidth="1"/>
    <col min="14095" max="14096" width="0" style="67" hidden="1" customWidth="1"/>
    <col min="14097" max="14097" width="12.5703125" style="67" bestFit="1" customWidth="1"/>
    <col min="14098" max="14098" width="13" style="67" customWidth="1"/>
    <col min="14099" max="14099" width="8.85546875" style="67"/>
    <col min="14100" max="14100" width="10.42578125" style="67" bestFit="1" customWidth="1"/>
    <col min="14101" max="14336" width="8.85546875" style="67"/>
    <col min="14337" max="14337" width="4.140625" style="67" customWidth="1"/>
    <col min="14338" max="14338" width="23.7109375" style="67" customWidth="1"/>
    <col min="14339" max="14339" width="12" style="67" bestFit="1" customWidth="1"/>
    <col min="14340" max="14340" width="0" style="67" hidden="1" customWidth="1"/>
    <col min="14341" max="14341" width="11.28515625" style="67" bestFit="1" customWidth="1"/>
    <col min="14342" max="14342" width="12.85546875" style="67" bestFit="1" customWidth="1"/>
    <col min="14343" max="14343" width="11.28515625" style="67" customWidth="1"/>
    <col min="14344" max="14344" width="11.28515625" style="67" bestFit="1" customWidth="1"/>
    <col min="14345" max="14345" width="10.42578125" style="67" customWidth="1"/>
    <col min="14346" max="14346" width="11.140625" style="67" customWidth="1"/>
    <col min="14347" max="14347" width="10.42578125" style="67" bestFit="1" customWidth="1"/>
    <col min="14348" max="14348" width="11.42578125" style="67" customWidth="1"/>
    <col min="14349" max="14349" width="11.140625" style="67" customWidth="1"/>
    <col min="14350" max="14350" width="10.28515625" style="67" bestFit="1" customWidth="1"/>
    <col min="14351" max="14352" width="0" style="67" hidden="1" customWidth="1"/>
    <col min="14353" max="14353" width="12.5703125" style="67" bestFit="1" customWidth="1"/>
    <col min="14354" max="14354" width="13" style="67" customWidth="1"/>
    <col min="14355" max="14355" width="8.85546875" style="67"/>
    <col min="14356" max="14356" width="10.42578125" style="67" bestFit="1" customWidth="1"/>
    <col min="14357" max="14592" width="8.85546875" style="67"/>
    <col min="14593" max="14593" width="4.140625" style="67" customWidth="1"/>
    <col min="14594" max="14594" width="23.7109375" style="67" customWidth="1"/>
    <col min="14595" max="14595" width="12" style="67" bestFit="1" customWidth="1"/>
    <col min="14596" max="14596" width="0" style="67" hidden="1" customWidth="1"/>
    <col min="14597" max="14597" width="11.28515625" style="67" bestFit="1" customWidth="1"/>
    <col min="14598" max="14598" width="12.85546875" style="67" bestFit="1" customWidth="1"/>
    <col min="14599" max="14599" width="11.28515625" style="67" customWidth="1"/>
    <col min="14600" max="14600" width="11.28515625" style="67" bestFit="1" customWidth="1"/>
    <col min="14601" max="14601" width="10.42578125" style="67" customWidth="1"/>
    <col min="14602" max="14602" width="11.140625" style="67" customWidth="1"/>
    <col min="14603" max="14603" width="10.42578125" style="67" bestFit="1" customWidth="1"/>
    <col min="14604" max="14604" width="11.42578125" style="67" customWidth="1"/>
    <col min="14605" max="14605" width="11.140625" style="67" customWidth="1"/>
    <col min="14606" max="14606" width="10.28515625" style="67" bestFit="1" customWidth="1"/>
    <col min="14607" max="14608" width="0" style="67" hidden="1" customWidth="1"/>
    <col min="14609" max="14609" width="12.5703125" style="67" bestFit="1" customWidth="1"/>
    <col min="14610" max="14610" width="13" style="67" customWidth="1"/>
    <col min="14611" max="14611" width="8.85546875" style="67"/>
    <col min="14612" max="14612" width="10.42578125" style="67" bestFit="1" customWidth="1"/>
    <col min="14613" max="14848" width="8.85546875" style="67"/>
    <col min="14849" max="14849" width="4.140625" style="67" customWidth="1"/>
    <col min="14850" max="14850" width="23.7109375" style="67" customWidth="1"/>
    <col min="14851" max="14851" width="12" style="67" bestFit="1" customWidth="1"/>
    <col min="14852" max="14852" width="0" style="67" hidden="1" customWidth="1"/>
    <col min="14853" max="14853" width="11.28515625" style="67" bestFit="1" customWidth="1"/>
    <col min="14854" max="14854" width="12.85546875" style="67" bestFit="1" customWidth="1"/>
    <col min="14855" max="14855" width="11.28515625" style="67" customWidth="1"/>
    <col min="14856" max="14856" width="11.28515625" style="67" bestFit="1" customWidth="1"/>
    <col min="14857" max="14857" width="10.42578125" style="67" customWidth="1"/>
    <col min="14858" max="14858" width="11.140625" style="67" customWidth="1"/>
    <col min="14859" max="14859" width="10.42578125" style="67" bestFit="1" customWidth="1"/>
    <col min="14860" max="14860" width="11.42578125" style="67" customWidth="1"/>
    <col min="14861" max="14861" width="11.140625" style="67" customWidth="1"/>
    <col min="14862" max="14862" width="10.28515625" style="67" bestFit="1" customWidth="1"/>
    <col min="14863" max="14864" width="0" style="67" hidden="1" customWidth="1"/>
    <col min="14865" max="14865" width="12.5703125" style="67" bestFit="1" customWidth="1"/>
    <col min="14866" max="14866" width="13" style="67" customWidth="1"/>
    <col min="14867" max="14867" width="8.85546875" style="67"/>
    <col min="14868" max="14868" width="10.42578125" style="67" bestFit="1" customWidth="1"/>
    <col min="14869" max="15104" width="8.85546875" style="67"/>
    <col min="15105" max="15105" width="4.140625" style="67" customWidth="1"/>
    <col min="15106" max="15106" width="23.7109375" style="67" customWidth="1"/>
    <col min="15107" max="15107" width="12" style="67" bestFit="1" customWidth="1"/>
    <col min="15108" max="15108" width="0" style="67" hidden="1" customWidth="1"/>
    <col min="15109" max="15109" width="11.28515625" style="67" bestFit="1" customWidth="1"/>
    <col min="15110" max="15110" width="12.85546875" style="67" bestFit="1" customWidth="1"/>
    <col min="15111" max="15111" width="11.28515625" style="67" customWidth="1"/>
    <col min="15112" max="15112" width="11.28515625" style="67" bestFit="1" customWidth="1"/>
    <col min="15113" max="15113" width="10.42578125" style="67" customWidth="1"/>
    <col min="15114" max="15114" width="11.140625" style="67" customWidth="1"/>
    <col min="15115" max="15115" width="10.42578125" style="67" bestFit="1" customWidth="1"/>
    <col min="15116" max="15116" width="11.42578125" style="67" customWidth="1"/>
    <col min="15117" max="15117" width="11.140625" style="67" customWidth="1"/>
    <col min="15118" max="15118" width="10.28515625" style="67" bestFit="1" customWidth="1"/>
    <col min="15119" max="15120" width="0" style="67" hidden="1" customWidth="1"/>
    <col min="15121" max="15121" width="12.5703125" style="67" bestFit="1" customWidth="1"/>
    <col min="15122" max="15122" width="13" style="67" customWidth="1"/>
    <col min="15123" max="15123" width="8.85546875" style="67"/>
    <col min="15124" max="15124" width="10.42578125" style="67" bestFit="1" customWidth="1"/>
    <col min="15125" max="15360" width="8.85546875" style="67"/>
    <col min="15361" max="15361" width="4.140625" style="67" customWidth="1"/>
    <col min="15362" max="15362" width="23.7109375" style="67" customWidth="1"/>
    <col min="15363" max="15363" width="12" style="67" bestFit="1" customWidth="1"/>
    <col min="15364" max="15364" width="0" style="67" hidden="1" customWidth="1"/>
    <col min="15365" max="15365" width="11.28515625" style="67" bestFit="1" customWidth="1"/>
    <col min="15366" max="15366" width="12.85546875" style="67" bestFit="1" customWidth="1"/>
    <col min="15367" max="15367" width="11.28515625" style="67" customWidth="1"/>
    <col min="15368" max="15368" width="11.28515625" style="67" bestFit="1" customWidth="1"/>
    <col min="15369" max="15369" width="10.42578125" style="67" customWidth="1"/>
    <col min="15370" max="15370" width="11.140625" style="67" customWidth="1"/>
    <col min="15371" max="15371" width="10.42578125" style="67" bestFit="1" customWidth="1"/>
    <col min="15372" max="15372" width="11.42578125" style="67" customWidth="1"/>
    <col min="15373" max="15373" width="11.140625" style="67" customWidth="1"/>
    <col min="15374" max="15374" width="10.28515625" style="67" bestFit="1" customWidth="1"/>
    <col min="15375" max="15376" width="0" style="67" hidden="1" customWidth="1"/>
    <col min="15377" max="15377" width="12.5703125" style="67" bestFit="1" customWidth="1"/>
    <col min="15378" max="15378" width="13" style="67" customWidth="1"/>
    <col min="15379" max="15379" width="8.85546875" style="67"/>
    <col min="15380" max="15380" width="10.42578125" style="67" bestFit="1" customWidth="1"/>
    <col min="15381" max="15616" width="8.85546875" style="67"/>
    <col min="15617" max="15617" width="4.140625" style="67" customWidth="1"/>
    <col min="15618" max="15618" width="23.7109375" style="67" customWidth="1"/>
    <col min="15619" max="15619" width="12" style="67" bestFit="1" customWidth="1"/>
    <col min="15620" max="15620" width="0" style="67" hidden="1" customWidth="1"/>
    <col min="15621" max="15621" width="11.28515625" style="67" bestFit="1" customWidth="1"/>
    <col min="15622" max="15622" width="12.85546875" style="67" bestFit="1" customWidth="1"/>
    <col min="15623" max="15623" width="11.28515625" style="67" customWidth="1"/>
    <col min="15624" max="15624" width="11.28515625" style="67" bestFit="1" customWidth="1"/>
    <col min="15625" max="15625" width="10.42578125" style="67" customWidth="1"/>
    <col min="15626" max="15626" width="11.140625" style="67" customWidth="1"/>
    <col min="15627" max="15627" width="10.42578125" style="67" bestFit="1" customWidth="1"/>
    <col min="15628" max="15628" width="11.42578125" style="67" customWidth="1"/>
    <col min="15629" max="15629" width="11.140625" style="67" customWidth="1"/>
    <col min="15630" max="15630" width="10.28515625" style="67" bestFit="1" customWidth="1"/>
    <col min="15631" max="15632" width="0" style="67" hidden="1" customWidth="1"/>
    <col min="15633" max="15633" width="12.5703125" style="67" bestFit="1" customWidth="1"/>
    <col min="15634" max="15634" width="13" style="67" customWidth="1"/>
    <col min="15635" max="15635" width="8.85546875" style="67"/>
    <col min="15636" max="15636" width="10.42578125" style="67" bestFit="1" customWidth="1"/>
    <col min="15637" max="15872" width="8.85546875" style="67"/>
    <col min="15873" max="15873" width="4.140625" style="67" customWidth="1"/>
    <col min="15874" max="15874" width="23.7109375" style="67" customWidth="1"/>
    <col min="15875" max="15875" width="12" style="67" bestFit="1" customWidth="1"/>
    <col min="15876" max="15876" width="0" style="67" hidden="1" customWidth="1"/>
    <col min="15877" max="15877" width="11.28515625" style="67" bestFit="1" customWidth="1"/>
    <col min="15878" max="15878" width="12.85546875" style="67" bestFit="1" customWidth="1"/>
    <col min="15879" max="15879" width="11.28515625" style="67" customWidth="1"/>
    <col min="15880" max="15880" width="11.28515625" style="67" bestFit="1" customWidth="1"/>
    <col min="15881" max="15881" width="10.42578125" style="67" customWidth="1"/>
    <col min="15882" max="15882" width="11.140625" style="67" customWidth="1"/>
    <col min="15883" max="15883" width="10.42578125" style="67" bestFit="1" customWidth="1"/>
    <col min="15884" max="15884" width="11.42578125" style="67" customWidth="1"/>
    <col min="15885" max="15885" width="11.140625" style="67" customWidth="1"/>
    <col min="15886" max="15886" width="10.28515625" style="67" bestFit="1" customWidth="1"/>
    <col min="15887" max="15888" width="0" style="67" hidden="1" customWidth="1"/>
    <col min="15889" max="15889" width="12.5703125" style="67" bestFit="1" customWidth="1"/>
    <col min="15890" max="15890" width="13" style="67" customWidth="1"/>
    <col min="15891" max="15891" width="8.85546875" style="67"/>
    <col min="15892" max="15892" width="10.42578125" style="67" bestFit="1" customWidth="1"/>
    <col min="15893" max="16128" width="8.85546875" style="67"/>
    <col min="16129" max="16129" width="4.140625" style="67" customWidth="1"/>
    <col min="16130" max="16130" width="23.7109375" style="67" customWidth="1"/>
    <col min="16131" max="16131" width="12" style="67" bestFit="1" customWidth="1"/>
    <col min="16132" max="16132" width="0" style="67" hidden="1" customWidth="1"/>
    <col min="16133" max="16133" width="11.28515625" style="67" bestFit="1" customWidth="1"/>
    <col min="16134" max="16134" width="12.85546875" style="67" bestFit="1" customWidth="1"/>
    <col min="16135" max="16135" width="11.28515625" style="67" customWidth="1"/>
    <col min="16136" max="16136" width="11.28515625" style="67" bestFit="1" customWidth="1"/>
    <col min="16137" max="16137" width="10.42578125" style="67" customWidth="1"/>
    <col min="16138" max="16138" width="11.140625" style="67" customWidth="1"/>
    <col min="16139" max="16139" width="10.42578125" style="67" bestFit="1" customWidth="1"/>
    <col min="16140" max="16140" width="11.42578125" style="67" customWidth="1"/>
    <col min="16141" max="16141" width="11.140625" style="67" customWidth="1"/>
    <col min="16142" max="16142" width="10.28515625" style="67" bestFit="1" customWidth="1"/>
    <col min="16143" max="16144" width="0" style="67" hidden="1" customWidth="1"/>
    <col min="16145" max="16145" width="12.5703125" style="67" bestFit="1" customWidth="1"/>
    <col min="16146" max="16146" width="13" style="67" customWidth="1"/>
    <col min="16147" max="16147" width="8.85546875" style="67"/>
    <col min="16148" max="16148" width="10.42578125" style="67" bestFit="1" customWidth="1"/>
    <col min="16149" max="16384" width="8.85546875" style="67"/>
  </cols>
  <sheetData>
    <row r="2" spans="1:21" x14ac:dyDescent="0.2">
      <c r="A2" s="113" t="s">
        <v>1120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21" ht="26.25" customHeight="1" x14ac:dyDescent="0.2">
      <c r="A3" s="114" t="s">
        <v>1151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</row>
    <row r="4" spans="1:21" x14ac:dyDescent="0.2">
      <c r="A4" s="68"/>
      <c r="B4" s="69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21" x14ac:dyDescent="0.2">
      <c r="A5" s="104" t="s">
        <v>1121</v>
      </c>
      <c r="B5" s="116" t="s">
        <v>1122</v>
      </c>
      <c r="C5" s="117" t="s">
        <v>1123</v>
      </c>
      <c r="D5" s="118"/>
      <c r="E5" s="118"/>
      <c r="F5" s="118"/>
      <c r="G5" s="118"/>
      <c r="H5" s="118"/>
      <c r="I5" s="118"/>
      <c r="J5" s="118"/>
      <c r="K5" s="118"/>
      <c r="L5" s="119"/>
      <c r="M5" s="104" t="s">
        <v>1124</v>
      </c>
      <c r="N5" s="104" t="s">
        <v>1125</v>
      </c>
      <c r="O5" s="70"/>
      <c r="P5" s="70"/>
      <c r="Q5" s="104" t="s">
        <v>1126</v>
      </c>
      <c r="R5" s="104" t="s">
        <v>1127</v>
      </c>
    </row>
    <row r="6" spans="1:21" x14ac:dyDescent="0.2">
      <c r="A6" s="105"/>
      <c r="B6" s="105"/>
      <c r="C6" s="104" t="s">
        <v>1128</v>
      </c>
      <c r="D6" s="71"/>
      <c r="E6" s="104" t="s">
        <v>1129</v>
      </c>
      <c r="F6" s="104" t="s">
        <v>1130</v>
      </c>
      <c r="G6" s="104" t="s">
        <v>1131</v>
      </c>
      <c r="H6" s="104" t="s">
        <v>1132</v>
      </c>
      <c r="I6" s="104" t="s">
        <v>1133</v>
      </c>
      <c r="J6" s="104" t="s">
        <v>1134</v>
      </c>
      <c r="K6" s="104" t="s">
        <v>1135</v>
      </c>
      <c r="L6" s="104" t="s">
        <v>1136</v>
      </c>
      <c r="M6" s="105"/>
      <c r="N6" s="105"/>
      <c r="O6" s="71" t="s">
        <v>1137</v>
      </c>
      <c r="P6" s="71" t="s">
        <v>1138</v>
      </c>
      <c r="Q6" s="105"/>
      <c r="R6" s="105"/>
    </row>
    <row r="7" spans="1:21" x14ac:dyDescent="0.2">
      <c r="A7" s="105"/>
      <c r="B7" s="105"/>
      <c r="C7" s="105"/>
      <c r="D7" s="71" t="s">
        <v>1139</v>
      </c>
      <c r="E7" s="111"/>
      <c r="F7" s="105"/>
      <c r="G7" s="105"/>
      <c r="H7" s="105"/>
      <c r="I7" s="105"/>
      <c r="J7" s="105"/>
      <c r="K7" s="105"/>
      <c r="L7" s="105"/>
      <c r="M7" s="105"/>
      <c r="N7" s="105"/>
      <c r="O7" s="71" t="s">
        <v>1140</v>
      </c>
      <c r="P7" s="71" t="s">
        <v>1141</v>
      </c>
      <c r="Q7" s="105"/>
      <c r="R7" s="105"/>
    </row>
    <row r="8" spans="1:21" x14ac:dyDescent="0.2">
      <c r="A8" s="105"/>
      <c r="B8" s="105"/>
      <c r="C8" s="105"/>
      <c r="D8" s="71" t="s">
        <v>1142</v>
      </c>
      <c r="E8" s="111"/>
      <c r="F8" s="105"/>
      <c r="G8" s="105"/>
      <c r="H8" s="105"/>
      <c r="I8" s="105"/>
      <c r="J8" s="105"/>
      <c r="K8" s="105"/>
      <c r="L8" s="105"/>
      <c r="M8" s="105"/>
      <c r="N8" s="105"/>
      <c r="O8" s="71" t="s">
        <v>1143</v>
      </c>
      <c r="P8" s="71" t="s">
        <v>1144</v>
      </c>
      <c r="Q8" s="105"/>
      <c r="R8" s="105"/>
    </row>
    <row r="9" spans="1:21" x14ac:dyDescent="0.2">
      <c r="A9" s="105"/>
      <c r="B9" s="105"/>
      <c r="C9" s="105"/>
      <c r="D9" s="71" t="s">
        <v>1145</v>
      </c>
      <c r="E9" s="111"/>
      <c r="F9" s="105"/>
      <c r="G9" s="105"/>
      <c r="H9" s="105"/>
      <c r="I9" s="105"/>
      <c r="J9" s="105"/>
      <c r="K9" s="105"/>
      <c r="L9" s="105"/>
      <c r="M9" s="105"/>
      <c r="N9" s="105"/>
      <c r="O9" s="71">
        <v>0.02</v>
      </c>
      <c r="P9" s="71">
        <v>0.03</v>
      </c>
      <c r="Q9" s="105"/>
      <c r="R9" s="105"/>
    </row>
    <row r="10" spans="1:21" x14ac:dyDescent="0.2">
      <c r="A10" s="106"/>
      <c r="B10" s="106"/>
      <c r="C10" s="106"/>
      <c r="D10" s="72"/>
      <c r="E10" s="112"/>
      <c r="F10" s="106"/>
      <c r="G10" s="106"/>
      <c r="H10" s="106"/>
      <c r="I10" s="106"/>
      <c r="J10" s="106"/>
      <c r="K10" s="106"/>
      <c r="L10" s="106"/>
      <c r="M10" s="106"/>
      <c r="N10" s="106"/>
      <c r="O10" s="72" t="s">
        <v>1143</v>
      </c>
      <c r="P10" s="72"/>
      <c r="Q10" s="106"/>
      <c r="R10" s="106"/>
    </row>
    <row r="11" spans="1:21" s="74" customFormat="1" x14ac:dyDescent="0.2">
      <c r="A11" s="71">
        <v>1</v>
      </c>
      <c r="B11" s="73">
        <v>2</v>
      </c>
      <c r="C11" s="73">
        <v>3</v>
      </c>
      <c r="D11" s="73">
        <v>4</v>
      </c>
      <c r="E11" s="71">
        <v>4</v>
      </c>
      <c r="F11" s="71">
        <v>5</v>
      </c>
      <c r="G11" s="73">
        <v>6</v>
      </c>
      <c r="H11" s="71">
        <v>7</v>
      </c>
      <c r="I11" s="73">
        <v>8</v>
      </c>
      <c r="J11" s="71">
        <v>9</v>
      </c>
      <c r="K11" s="71">
        <v>10</v>
      </c>
      <c r="L11" s="71">
        <v>11</v>
      </c>
      <c r="M11" s="73">
        <v>12</v>
      </c>
      <c r="N11" s="71">
        <v>13</v>
      </c>
      <c r="O11" s="71">
        <v>13</v>
      </c>
      <c r="P11" s="71">
        <v>14</v>
      </c>
      <c r="Q11" s="71">
        <v>14</v>
      </c>
      <c r="R11" s="71">
        <v>15</v>
      </c>
    </row>
    <row r="12" spans="1:21" s="77" customFormat="1" ht="22.5" customHeight="1" x14ac:dyDescent="0.2">
      <c r="A12" s="75">
        <v>1</v>
      </c>
      <c r="B12" s="78" t="s">
        <v>1152</v>
      </c>
      <c r="C12" s="79"/>
      <c r="D12" s="80"/>
      <c r="E12" s="81"/>
      <c r="F12" s="82"/>
      <c r="G12" s="81">
        <f t="shared" ref="G12:G17" si="0">0.05*F12</f>
        <v>0</v>
      </c>
      <c r="H12" s="82"/>
      <c r="I12" s="81">
        <f t="shared" ref="I12:I17" si="1">0.015*H12</f>
        <v>0</v>
      </c>
      <c r="J12" s="81"/>
      <c r="K12" s="81">
        <f t="shared" ref="K12:K17" si="2">0.02*J12</f>
        <v>0</v>
      </c>
      <c r="L12" s="83">
        <f t="shared" ref="L12:L17" si="3">SUM(C12:I12)</f>
        <v>0</v>
      </c>
      <c r="M12" s="81">
        <f t="shared" ref="M12:M17" si="4">L12*0.18</f>
        <v>0</v>
      </c>
      <c r="N12" s="81">
        <f t="shared" ref="N12:N17" si="5">SUM(J12:M12)*0.0032</f>
        <v>0</v>
      </c>
      <c r="O12" s="81">
        <v>0</v>
      </c>
      <c r="P12" s="81">
        <v>0</v>
      </c>
      <c r="Q12" s="81">
        <f>SUM(J12:K12:L12:M12:N12:O12:P12)</f>
        <v>0</v>
      </c>
      <c r="R12" s="84">
        <f t="shared" ref="R12:R17" si="6">1.12*Q12</f>
        <v>0</v>
      </c>
      <c r="S12" s="76"/>
      <c r="T12" s="76"/>
      <c r="U12" s="76"/>
    </row>
    <row r="13" spans="1:21" s="77" customFormat="1" ht="22.5" customHeight="1" x14ac:dyDescent="0.2">
      <c r="A13" s="75">
        <v>2</v>
      </c>
      <c r="B13" s="78" t="s">
        <v>678</v>
      </c>
      <c r="C13" s="79"/>
      <c r="D13" s="80"/>
      <c r="E13" s="81"/>
      <c r="F13" s="82"/>
      <c r="G13" s="81">
        <f t="shared" si="0"/>
        <v>0</v>
      </c>
      <c r="H13" s="82"/>
      <c r="I13" s="81">
        <f t="shared" si="1"/>
        <v>0</v>
      </c>
      <c r="J13" s="81"/>
      <c r="K13" s="81">
        <f t="shared" si="2"/>
        <v>0</v>
      </c>
      <c r="L13" s="83">
        <f t="shared" si="3"/>
        <v>0</v>
      </c>
      <c r="M13" s="81">
        <f t="shared" si="4"/>
        <v>0</v>
      </c>
      <c r="N13" s="81">
        <f t="shared" si="5"/>
        <v>0</v>
      </c>
      <c r="O13" s="81">
        <v>0</v>
      </c>
      <c r="P13" s="81">
        <v>0</v>
      </c>
      <c r="Q13" s="81">
        <f>SUM(J13:K13:L13:M13:N13:O13:P13)</f>
        <v>0</v>
      </c>
      <c r="R13" s="84">
        <f t="shared" si="6"/>
        <v>0</v>
      </c>
      <c r="S13" s="76"/>
      <c r="T13" s="76"/>
      <c r="U13" s="76"/>
    </row>
    <row r="14" spans="1:21" s="77" customFormat="1" ht="22.5" customHeight="1" x14ac:dyDescent="0.2">
      <c r="A14" s="75">
        <v>3</v>
      </c>
      <c r="B14" s="78" t="s">
        <v>679</v>
      </c>
      <c r="C14" s="79"/>
      <c r="D14" s="80"/>
      <c r="E14" s="81"/>
      <c r="F14" s="82"/>
      <c r="G14" s="81">
        <f t="shared" si="0"/>
        <v>0</v>
      </c>
      <c r="H14" s="82"/>
      <c r="I14" s="81">
        <f t="shared" si="1"/>
        <v>0</v>
      </c>
      <c r="J14" s="81"/>
      <c r="K14" s="81">
        <f t="shared" si="2"/>
        <v>0</v>
      </c>
      <c r="L14" s="83">
        <f t="shared" si="3"/>
        <v>0</v>
      </c>
      <c r="M14" s="81">
        <f t="shared" si="4"/>
        <v>0</v>
      </c>
      <c r="N14" s="81">
        <f t="shared" si="5"/>
        <v>0</v>
      </c>
      <c r="O14" s="81">
        <v>0</v>
      </c>
      <c r="P14" s="81">
        <v>0</v>
      </c>
      <c r="Q14" s="81">
        <f>SUM(J14:K14:L14:M14:N14:O14:P14)</f>
        <v>0</v>
      </c>
      <c r="R14" s="84">
        <f t="shared" si="6"/>
        <v>0</v>
      </c>
      <c r="S14" s="76"/>
      <c r="T14" s="76"/>
      <c r="U14" s="76"/>
    </row>
    <row r="15" spans="1:21" s="77" customFormat="1" ht="22.5" customHeight="1" x14ac:dyDescent="0.2">
      <c r="A15" s="75">
        <v>4</v>
      </c>
      <c r="B15" s="78" t="s">
        <v>1153</v>
      </c>
      <c r="C15" s="79"/>
      <c r="D15" s="80"/>
      <c r="E15" s="81"/>
      <c r="F15" s="82"/>
      <c r="G15" s="81">
        <f t="shared" si="0"/>
        <v>0</v>
      </c>
      <c r="H15" s="82"/>
      <c r="I15" s="81">
        <f t="shared" si="1"/>
        <v>0</v>
      </c>
      <c r="J15" s="81"/>
      <c r="K15" s="81">
        <f t="shared" si="2"/>
        <v>0</v>
      </c>
      <c r="L15" s="83">
        <f t="shared" si="3"/>
        <v>0</v>
      </c>
      <c r="M15" s="81">
        <f t="shared" si="4"/>
        <v>0</v>
      </c>
      <c r="N15" s="81">
        <f t="shared" si="5"/>
        <v>0</v>
      </c>
      <c r="O15" s="81"/>
      <c r="P15" s="81"/>
      <c r="Q15" s="81">
        <f>SUM(J15:K15:L15:M15:N15:O15:P15)</f>
        <v>0</v>
      </c>
      <c r="R15" s="84">
        <f t="shared" si="6"/>
        <v>0</v>
      </c>
      <c r="S15" s="76"/>
      <c r="T15" s="76"/>
      <c r="U15" s="76"/>
    </row>
    <row r="16" spans="1:21" s="77" customFormat="1" ht="22.5" customHeight="1" x14ac:dyDescent="0.2">
      <c r="A16" s="75">
        <v>5</v>
      </c>
      <c r="B16" s="78" t="s">
        <v>1154</v>
      </c>
      <c r="C16" s="79"/>
      <c r="D16" s="80"/>
      <c r="E16" s="81"/>
      <c r="F16" s="82"/>
      <c r="G16" s="81">
        <f t="shared" si="0"/>
        <v>0</v>
      </c>
      <c r="H16" s="82"/>
      <c r="I16" s="81">
        <f t="shared" si="1"/>
        <v>0</v>
      </c>
      <c r="J16" s="81"/>
      <c r="K16" s="81">
        <f t="shared" si="2"/>
        <v>0</v>
      </c>
      <c r="L16" s="83">
        <f t="shared" si="3"/>
        <v>0</v>
      </c>
      <c r="M16" s="81">
        <f t="shared" si="4"/>
        <v>0</v>
      </c>
      <c r="N16" s="81">
        <f t="shared" si="5"/>
        <v>0</v>
      </c>
      <c r="O16" s="81"/>
      <c r="P16" s="81"/>
      <c r="Q16" s="81">
        <f>SUM(J16:K16:L16:M16:N16:O16:P16)</f>
        <v>0</v>
      </c>
      <c r="R16" s="84">
        <f t="shared" si="6"/>
        <v>0</v>
      </c>
      <c r="S16" s="76"/>
      <c r="T16" s="76"/>
      <c r="U16" s="76"/>
    </row>
    <row r="17" spans="1:21" s="77" customFormat="1" ht="22.5" customHeight="1" x14ac:dyDescent="0.2">
      <c r="A17" s="75">
        <v>6</v>
      </c>
      <c r="B17" s="78" t="s">
        <v>1155</v>
      </c>
      <c r="C17" s="79"/>
      <c r="D17" s="80"/>
      <c r="E17" s="81"/>
      <c r="F17" s="82"/>
      <c r="G17" s="81">
        <f t="shared" si="0"/>
        <v>0</v>
      </c>
      <c r="H17" s="82"/>
      <c r="I17" s="81">
        <f t="shared" si="1"/>
        <v>0</v>
      </c>
      <c r="J17" s="81"/>
      <c r="K17" s="81">
        <f t="shared" si="2"/>
        <v>0</v>
      </c>
      <c r="L17" s="83">
        <f t="shared" si="3"/>
        <v>0</v>
      </c>
      <c r="M17" s="81">
        <f t="shared" si="4"/>
        <v>0</v>
      </c>
      <c r="N17" s="81">
        <f t="shared" si="5"/>
        <v>0</v>
      </c>
      <c r="O17" s="81"/>
      <c r="P17" s="81"/>
      <c r="Q17" s="81">
        <f>SUM(J17:K17:L17:M17:N17:O17:P17)</f>
        <v>0</v>
      </c>
      <c r="R17" s="84">
        <f t="shared" si="6"/>
        <v>0</v>
      </c>
      <c r="S17" s="76"/>
      <c r="T17" s="76"/>
      <c r="U17" s="76"/>
    </row>
    <row r="18" spans="1:21" s="88" customFormat="1" ht="22.5" customHeight="1" x14ac:dyDescent="0.25">
      <c r="A18" s="85"/>
      <c r="B18" s="86" t="s">
        <v>1146</v>
      </c>
      <c r="C18" s="87">
        <f>SUM(C12:C17)</f>
        <v>0</v>
      </c>
      <c r="D18" s="87">
        <f t="shared" ref="D18:Q18" si="7">SUM(D12:D17)</f>
        <v>0</v>
      </c>
      <c r="E18" s="87">
        <f t="shared" si="7"/>
        <v>0</v>
      </c>
      <c r="F18" s="87">
        <f t="shared" si="7"/>
        <v>0</v>
      </c>
      <c r="G18" s="87">
        <f t="shared" si="7"/>
        <v>0</v>
      </c>
      <c r="H18" s="87">
        <f t="shared" si="7"/>
        <v>0</v>
      </c>
      <c r="I18" s="87">
        <f t="shared" si="7"/>
        <v>0</v>
      </c>
      <c r="J18" s="87">
        <f t="shared" si="7"/>
        <v>0</v>
      </c>
      <c r="K18" s="87">
        <f t="shared" si="7"/>
        <v>0</v>
      </c>
      <c r="L18" s="87">
        <f t="shared" si="7"/>
        <v>0</v>
      </c>
      <c r="M18" s="87">
        <f t="shared" si="7"/>
        <v>0</v>
      </c>
      <c r="N18" s="87">
        <f t="shared" si="7"/>
        <v>0</v>
      </c>
      <c r="O18" s="87">
        <f t="shared" si="7"/>
        <v>0</v>
      </c>
      <c r="P18" s="87">
        <f t="shared" si="7"/>
        <v>0</v>
      </c>
      <c r="Q18" s="87">
        <f t="shared" si="7"/>
        <v>0</v>
      </c>
      <c r="R18" s="87">
        <f>SUM(R12:R17)</f>
        <v>0</v>
      </c>
    </row>
    <row r="19" spans="1:21" s="90" customFormat="1" ht="22.5" customHeight="1" x14ac:dyDescent="0.25">
      <c r="A19" s="85"/>
      <c r="B19" s="86" t="s">
        <v>1147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7">
        <f>SUM(R18:R18)</f>
        <v>0</v>
      </c>
    </row>
    <row r="20" spans="1:21" ht="15.75" x14ac:dyDescent="0.2">
      <c r="A20" s="91"/>
      <c r="B20" s="92"/>
      <c r="C20" s="95"/>
      <c r="D20" s="95"/>
      <c r="E20" s="95"/>
      <c r="F20" s="95"/>
      <c r="G20" s="94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</row>
    <row r="21" spans="1:21" ht="15.6" customHeight="1" x14ac:dyDescent="0.25">
      <c r="A21" s="91"/>
      <c r="B21" s="91"/>
      <c r="C21" s="98" t="s">
        <v>1148</v>
      </c>
      <c r="D21" s="91"/>
      <c r="E21" s="91"/>
      <c r="F21" s="95"/>
      <c r="G21" s="98"/>
      <c r="H21" s="93"/>
      <c r="I21" s="95"/>
      <c r="J21" s="95"/>
      <c r="K21" s="107" t="s">
        <v>1156</v>
      </c>
      <c r="L21" s="107"/>
      <c r="M21" s="107"/>
      <c r="N21" s="108"/>
      <c r="O21" s="108"/>
      <c r="P21" s="108"/>
      <c r="Q21" s="108"/>
      <c r="R21" s="95"/>
    </row>
    <row r="22" spans="1:21" ht="15.75" x14ac:dyDescent="0.2">
      <c r="A22" s="91"/>
      <c r="B22" s="92"/>
      <c r="C22" s="94"/>
      <c r="D22" s="95"/>
      <c r="E22" s="95"/>
      <c r="F22" s="95"/>
      <c r="G22" s="96"/>
      <c r="H22" s="95"/>
      <c r="I22" s="95"/>
      <c r="J22" s="95"/>
      <c r="K22" s="94"/>
      <c r="L22" s="94"/>
      <c r="M22" s="94"/>
      <c r="N22" s="95"/>
      <c r="O22" s="95"/>
      <c r="P22" s="95"/>
      <c r="Q22" s="95"/>
      <c r="R22" s="95"/>
    </row>
    <row r="23" spans="1:21" ht="15.75" x14ac:dyDescent="0.25">
      <c r="A23" s="97"/>
      <c r="B23" s="98"/>
      <c r="C23" s="98" t="s">
        <v>1149</v>
      </c>
      <c r="D23" s="97" t="s">
        <v>1150</v>
      </c>
      <c r="E23" s="97"/>
      <c r="F23" s="97"/>
      <c r="G23" s="98"/>
      <c r="H23" s="97"/>
      <c r="I23" s="97"/>
      <c r="J23" s="97"/>
      <c r="K23" s="109" t="s">
        <v>1157</v>
      </c>
      <c r="L23" s="109"/>
      <c r="M23" s="109"/>
      <c r="N23" s="110"/>
      <c r="O23" s="110"/>
      <c r="P23" s="110"/>
      <c r="Q23" s="110"/>
      <c r="R23" s="99"/>
    </row>
    <row r="25" spans="1:21" x14ac:dyDescent="0.2">
      <c r="G25" s="101"/>
      <c r="I25" s="101"/>
      <c r="J25" s="102"/>
      <c r="K25" s="102"/>
      <c r="L25" s="102"/>
    </row>
    <row r="26" spans="1:21" x14ac:dyDescent="0.2"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</row>
    <row r="27" spans="1:21" x14ac:dyDescent="0.2"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</row>
  </sheetData>
  <mergeCells count="22">
    <mergeCell ref="J6:J10"/>
    <mergeCell ref="A2:R2"/>
    <mergeCell ref="A3:R3"/>
    <mergeCell ref="A5:A10"/>
    <mergeCell ref="B5:B10"/>
    <mergeCell ref="C5:L5"/>
    <mergeCell ref="M5:M10"/>
    <mergeCell ref="N5:N10"/>
    <mergeCell ref="Q5:Q10"/>
    <mergeCell ref="R5:R10"/>
    <mergeCell ref="C6:C10"/>
    <mergeCell ref="E6:E10"/>
    <mergeCell ref="F6:F10"/>
    <mergeCell ref="G6:G10"/>
    <mergeCell ref="H6:H10"/>
    <mergeCell ref="I6:I10"/>
    <mergeCell ref="K6:K10"/>
    <mergeCell ref="L6:L10"/>
    <mergeCell ref="K21:M21"/>
    <mergeCell ref="N21:Q21"/>
    <mergeCell ref="K23:M23"/>
    <mergeCell ref="N23:Q23"/>
  </mergeCells>
  <pageMargins left="0.46" right="0.26" top="0.35433070866141736" bottom="0.35433070866141736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1158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1152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460.93990000000002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258.6284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223</v>
      </c>
      <c r="C23" s="27" t="s">
        <v>234</v>
      </c>
      <c r="D23" s="28" t="s">
        <v>22</v>
      </c>
      <c r="E23" s="29">
        <v>0.1789</v>
      </c>
      <c r="F23" s="30"/>
      <c r="G23" s="31"/>
    </row>
    <row r="24" spans="1:7" s="1" customFormat="1" ht="24" x14ac:dyDescent="0.25">
      <c r="A24" s="26" t="s">
        <v>29</v>
      </c>
      <c r="B24" s="27" t="s">
        <v>93</v>
      </c>
      <c r="C24" s="27" t="s">
        <v>94</v>
      </c>
      <c r="D24" s="28" t="s">
        <v>22</v>
      </c>
      <c r="E24" s="29">
        <v>0.96799999999999997</v>
      </c>
      <c r="F24" s="30"/>
      <c r="G24" s="31"/>
    </row>
    <row r="25" spans="1:7" s="1" customFormat="1" ht="24" x14ac:dyDescent="0.25">
      <c r="A25" s="26" t="s">
        <v>43</v>
      </c>
      <c r="B25" s="27" t="s">
        <v>226</v>
      </c>
      <c r="C25" s="27" t="s">
        <v>227</v>
      </c>
      <c r="D25" s="28" t="s">
        <v>22</v>
      </c>
      <c r="E25" s="29">
        <v>3.15</v>
      </c>
      <c r="F25" s="30"/>
      <c r="G25" s="31"/>
    </row>
    <row r="26" spans="1:7" s="1" customFormat="1" ht="24" x14ac:dyDescent="0.25">
      <c r="A26" s="26" t="s">
        <v>62</v>
      </c>
      <c r="B26" s="27" t="s">
        <v>529</v>
      </c>
      <c r="C26" s="27" t="s">
        <v>530</v>
      </c>
      <c r="D26" s="28" t="s">
        <v>22</v>
      </c>
      <c r="E26" s="29">
        <v>2.0830000000000002</v>
      </c>
      <c r="F26" s="30"/>
      <c r="G26" s="31"/>
    </row>
    <row r="27" spans="1:7" s="1" customFormat="1" x14ac:dyDescent="0.25">
      <c r="A27" s="26" t="s">
        <v>63</v>
      </c>
      <c r="B27" s="27" t="s">
        <v>297</v>
      </c>
      <c r="C27" s="27" t="s">
        <v>298</v>
      </c>
      <c r="D27" s="28" t="s">
        <v>22</v>
      </c>
      <c r="E27" s="29">
        <v>0.33600000000000002</v>
      </c>
      <c r="F27" s="30"/>
      <c r="G27" s="31"/>
    </row>
    <row r="28" spans="1:7" s="1" customFormat="1" x14ac:dyDescent="0.25">
      <c r="A28" s="26" t="s">
        <v>70</v>
      </c>
      <c r="B28" s="27" t="s">
        <v>531</v>
      </c>
      <c r="C28" s="27" t="s">
        <v>532</v>
      </c>
      <c r="D28" s="28" t="s">
        <v>22</v>
      </c>
      <c r="E28" s="29">
        <v>38.005800000000001</v>
      </c>
      <c r="F28" s="30"/>
      <c r="G28" s="31"/>
    </row>
    <row r="29" spans="1:7" s="1" customFormat="1" ht="24" x14ac:dyDescent="0.25">
      <c r="A29" s="26" t="s">
        <v>71</v>
      </c>
      <c r="B29" s="27" t="s">
        <v>20</v>
      </c>
      <c r="C29" s="27" t="s">
        <v>21</v>
      </c>
      <c r="D29" s="28" t="s">
        <v>22</v>
      </c>
      <c r="E29" s="29">
        <v>4.0456000000000003</v>
      </c>
      <c r="F29" s="30"/>
      <c r="G29" s="31"/>
    </row>
    <row r="30" spans="1:7" s="1" customFormat="1" ht="24" x14ac:dyDescent="0.25">
      <c r="A30" s="26" t="s">
        <v>73</v>
      </c>
      <c r="B30" s="27" t="s">
        <v>533</v>
      </c>
      <c r="C30" s="27" t="s">
        <v>534</v>
      </c>
      <c r="D30" s="28" t="s">
        <v>22</v>
      </c>
      <c r="E30" s="29">
        <v>10</v>
      </c>
      <c r="F30" s="30"/>
      <c r="G30" s="31"/>
    </row>
    <row r="31" spans="1:7" s="1" customFormat="1" ht="24" x14ac:dyDescent="0.25">
      <c r="A31" s="26" t="s">
        <v>74</v>
      </c>
      <c r="B31" s="27" t="s">
        <v>680</v>
      </c>
      <c r="C31" s="27" t="s">
        <v>681</v>
      </c>
      <c r="D31" s="28" t="s">
        <v>22</v>
      </c>
      <c r="E31" s="29">
        <v>0.87780000000000002</v>
      </c>
      <c r="F31" s="30"/>
      <c r="G31" s="31"/>
    </row>
    <row r="32" spans="1:7" s="1" customFormat="1" x14ac:dyDescent="0.25">
      <c r="A32" s="26" t="s">
        <v>75</v>
      </c>
      <c r="B32" s="27" t="s">
        <v>95</v>
      </c>
      <c r="C32" s="27" t="s">
        <v>96</v>
      </c>
      <c r="D32" s="28" t="s">
        <v>22</v>
      </c>
      <c r="E32" s="29">
        <v>2.5760000000000001</v>
      </c>
      <c r="F32" s="30"/>
      <c r="G32" s="31"/>
    </row>
    <row r="33" spans="1:7" s="1" customFormat="1" ht="36" x14ac:dyDescent="0.25">
      <c r="A33" s="26" t="s">
        <v>81</v>
      </c>
      <c r="B33" s="27" t="s">
        <v>535</v>
      </c>
      <c r="C33" s="27" t="s">
        <v>536</v>
      </c>
      <c r="D33" s="28" t="s">
        <v>22</v>
      </c>
      <c r="E33" s="29">
        <v>74.16</v>
      </c>
      <c r="F33" s="30"/>
      <c r="G33" s="31"/>
    </row>
    <row r="34" spans="1:7" s="1" customFormat="1" x14ac:dyDescent="0.25">
      <c r="A34" s="26" t="s">
        <v>82</v>
      </c>
      <c r="B34" s="27" t="s">
        <v>537</v>
      </c>
      <c r="C34" s="27" t="s">
        <v>538</v>
      </c>
      <c r="D34" s="28" t="s">
        <v>22</v>
      </c>
      <c r="E34" s="29">
        <v>38.005800000000001</v>
      </c>
      <c r="F34" s="30"/>
      <c r="G34" s="31"/>
    </row>
    <row r="35" spans="1:7" s="1" customFormat="1" x14ac:dyDescent="0.25">
      <c r="A35" s="26" t="s">
        <v>84</v>
      </c>
      <c r="B35" s="27" t="s">
        <v>539</v>
      </c>
      <c r="C35" s="27" t="s">
        <v>540</v>
      </c>
      <c r="D35" s="28" t="s">
        <v>22</v>
      </c>
      <c r="E35" s="29">
        <v>2.13</v>
      </c>
      <c r="F35" s="30"/>
      <c r="G35" s="31"/>
    </row>
    <row r="36" spans="1:7" s="1" customFormat="1" x14ac:dyDescent="0.25">
      <c r="A36" s="26" t="s">
        <v>85</v>
      </c>
      <c r="B36" s="27" t="s">
        <v>122</v>
      </c>
      <c r="C36" s="27" t="s">
        <v>123</v>
      </c>
      <c r="D36" s="28" t="s">
        <v>22</v>
      </c>
      <c r="E36" s="29">
        <v>0.61434999999999995</v>
      </c>
      <c r="F36" s="30"/>
      <c r="G36" s="31"/>
    </row>
    <row r="37" spans="1:7" s="1" customFormat="1" x14ac:dyDescent="0.25">
      <c r="A37" s="26" t="s">
        <v>87</v>
      </c>
      <c r="B37" s="27" t="s">
        <v>97</v>
      </c>
      <c r="C37" s="27" t="s">
        <v>98</v>
      </c>
      <c r="D37" s="28" t="s">
        <v>22</v>
      </c>
      <c r="E37" s="29">
        <v>7.6450000000000004E-2</v>
      </c>
      <c r="F37" s="30"/>
      <c r="G37" s="31"/>
    </row>
    <row r="38" spans="1:7" s="1" customFormat="1" ht="24" x14ac:dyDescent="0.25">
      <c r="A38" s="26" t="s">
        <v>88</v>
      </c>
      <c r="B38" s="27" t="s">
        <v>48</v>
      </c>
      <c r="C38" s="27" t="s">
        <v>49</v>
      </c>
      <c r="D38" s="28" t="s">
        <v>22</v>
      </c>
      <c r="E38" s="29">
        <v>0.55000000000000004</v>
      </c>
      <c r="F38" s="30"/>
      <c r="G38" s="31"/>
    </row>
    <row r="39" spans="1:7" s="1" customFormat="1" ht="36" x14ac:dyDescent="0.25">
      <c r="A39" s="26" t="s">
        <v>105</v>
      </c>
      <c r="B39" s="27" t="s">
        <v>541</v>
      </c>
      <c r="C39" s="27" t="s">
        <v>542</v>
      </c>
      <c r="D39" s="28" t="s">
        <v>22</v>
      </c>
      <c r="E39" s="29">
        <v>116.63460000000001</v>
      </c>
      <c r="F39" s="30"/>
      <c r="G39" s="31"/>
    </row>
    <row r="40" spans="1:7" s="1" customFormat="1" ht="36" x14ac:dyDescent="0.25">
      <c r="A40" s="26" t="s">
        <v>106</v>
      </c>
      <c r="B40" s="27" t="s">
        <v>543</v>
      </c>
      <c r="C40" s="27" t="s">
        <v>544</v>
      </c>
      <c r="D40" s="28" t="s">
        <v>22</v>
      </c>
      <c r="E40" s="29">
        <v>2.7132000000000001</v>
      </c>
      <c r="F40" s="30"/>
      <c r="G40" s="31"/>
    </row>
    <row r="41" spans="1:7" s="1" customFormat="1" ht="36" x14ac:dyDescent="0.25">
      <c r="A41" s="26" t="s">
        <v>114</v>
      </c>
      <c r="B41" s="27" t="s">
        <v>304</v>
      </c>
      <c r="C41" s="27" t="s">
        <v>305</v>
      </c>
      <c r="D41" s="28" t="s">
        <v>22</v>
      </c>
      <c r="E41" s="29">
        <v>5.5907999999999999E-2</v>
      </c>
      <c r="F41" s="30"/>
      <c r="G41" s="31"/>
    </row>
    <row r="42" spans="1:7" s="1" customFormat="1" x14ac:dyDescent="0.25">
      <c r="A42" s="26" t="s">
        <v>116</v>
      </c>
      <c r="B42" s="27" t="s">
        <v>24</v>
      </c>
      <c r="C42" s="27" t="s">
        <v>25</v>
      </c>
      <c r="D42" s="28" t="s">
        <v>22</v>
      </c>
      <c r="E42" s="29">
        <v>6.0989000000000004</v>
      </c>
      <c r="F42" s="30"/>
      <c r="G42" s="31"/>
    </row>
    <row r="43" spans="1:7" s="1" customFormat="1" x14ac:dyDescent="0.25">
      <c r="A43" s="26" t="s">
        <v>126</v>
      </c>
      <c r="B43" s="27" t="s">
        <v>35</v>
      </c>
      <c r="C43" s="27" t="s">
        <v>25</v>
      </c>
      <c r="D43" s="28" t="s">
        <v>22</v>
      </c>
      <c r="E43" s="29">
        <v>4.1818000000000001E-2</v>
      </c>
      <c r="F43" s="30"/>
      <c r="G43" s="31"/>
    </row>
    <row r="44" spans="1:7" s="1" customFormat="1" x14ac:dyDescent="0.25">
      <c r="A44" s="26" t="s">
        <v>127</v>
      </c>
      <c r="B44" s="27" t="s">
        <v>228</v>
      </c>
      <c r="C44" s="27" t="s">
        <v>229</v>
      </c>
      <c r="D44" s="28" t="s">
        <v>22</v>
      </c>
      <c r="E44" s="29">
        <v>0.316355</v>
      </c>
      <c r="F44" s="30"/>
      <c r="G44" s="31"/>
    </row>
    <row r="45" spans="1:7" s="1" customFormat="1" ht="48" x14ac:dyDescent="0.25">
      <c r="A45" s="26" t="s">
        <v>128</v>
      </c>
      <c r="B45" s="27" t="s">
        <v>99</v>
      </c>
      <c r="C45" s="27" t="s">
        <v>100</v>
      </c>
      <c r="D45" s="28" t="s">
        <v>22</v>
      </c>
      <c r="E45" s="29">
        <v>0.66</v>
      </c>
      <c r="F45" s="30"/>
      <c r="G45" s="31"/>
    </row>
    <row r="46" spans="1:7" s="1" customFormat="1" x14ac:dyDescent="0.25">
      <c r="A46" s="32"/>
      <c r="B46" s="122" t="s">
        <v>293</v>
      </c>
      <c r="C46" s="123"/>
      <c r="D46" s="33" t="s">
        <v>288</v>
      </c>
      <c r="E46" s="34"/>
      <c r="F46" s="34"/>
      <c r="G46" s="35"/>
    </row>
    <row r="47" spans="1:7" s="1" customFormat="1" x14ac:dyDescent="0.25">
      <c r="A47" s="124"/>
      <c r="B47" s="125"/>
      <c r="C47" s="125"/>
      <c r="D47" s="125"/>
      <c r="E47" s="125"/>
      <c r="F47" s="125"/>
      <c r="G47" s="125"/>
    </row>
    <row r="48" spans="1:7" s="1" customFormat="1" x14ac:dyDescent="0.25">
      <c r="A48" s="20"/>
      <c r="B48" s="21"/>
      <c r="C48" s="22" t="s">
        <v>284</v>
      </c>
      <c r="D48" s="23"/>
      <c r="E48" s="24"/>
      <c r="F48" s="24"/>
      <c r="G48" s="25"/>
    </row>
    <row r="49" spans="1:7" s="1" customFormat="1" x14ac:dyDescent="0.25">
      <c r="A49" s="26" t="s">
        <v>130</v>
      </c>
      <c r="B49" s="27" t="s">
        <v>37</v>
      </c>
      <c r="C49" s="27" t="s">
        <v>38</v>
      </c>
      <c r="D49" s="28" t="s">
        <v>39</v>
      </c>
      <c r="E49" s="29">
        <v>1.3845000000000001</v>
      </c>
      <c r="F49" s="30"/>
      <c r="G49" s="31"/>
    </row>
    <row r="50" spans="1:7" s="1" customFormat="1" x14ac:dyDescent="0.25">
      <c r="A50" s="26" t="s">
        <v>131</v>
      </c>
      <c r="B50" s="27" t="s">
        <v>310</v>
      </c>
      <c r="C50" s="27" t="s">
        <v>311</v>
      </c>
      <c r="D50" s="28" t="s">
        <v>54</v>
      </c>
      <c r="E50" s="29">
        <v>2.7300000000000002E-4</v>
      </c>
      <c r="F50" s="30"/>
      <c r="G50" s="31"/>
    </row>
    <row r="51" spans="1:7" s="1" customFormat="1" x14ac:dyDescent="0.25">
      <c r="A51" s="26" t="s">
        <v>132</v>
      </c>
      <c r="B51" s="27" t="s">
        <v>232</v>
      </c>
      <c r="C51" s="27" t="s">
        <v>233</v>
      </c>
      <c r="D51" s="28" t="s">
        <v>54</v>
      </c>
      <c r="E51" s="29">
        <v>9.9999999999999995E-7</v>
      </c>
      <c r="F51" s="30"/>
      <c r="G51" s="31"/>
    </row>
    <row r="52" spans="1:7" s="1" customFormat="1" ht="24" x14ac:dyDescent="0.25">
      <c r="A52" s="26" t="s">
        <v>133</v>
      </c>
      <c r="B52" s="27" t="s">
        <v>315</v>
      </c>
      <c r="C52" s="27" t="s">
        <v>57</v>
      </c>
      <c r="D52" s="28" t="s">
        <v>58</v>
      </c>
      <c r="E52" s="29">
        <v>0.2</v>
      </c>
      <c r="F52" s="30"/>
      <c r="G52" s="31"/>
    </row>
    <row r="53" spans="1:7" s="1" customFormat="1" x14ac:dyDescent="0.25">
      <c r="A53" s="26" t="s">
        <v>134</v>
      </c>
      <c r="B53" s="27" t="s">
        <v>235</v>
      </c>
      <c r="C53" s="27" t="s">
        <v>236</v>
      </c>
      <c r="D53" s="28" t="s">
        <v>54</v>
      </c>
      <c r="E53" s="29">
        <v>7.9799999999999992E-3</v>
      </c>
      <c r="F53" s="30"/>
      <c r="G53" s="31"/>
    </row>
    <row r="54" spans="1:7" s="1" customFormat="1" x14ac:dyDescent="0.25">
      <c r="A54" s="26" t="s">
        <v>135</v>
      </c>
      <c r="B54" s="27" t="s">
        <v>545</v>
      </c>
      <c r="C54" s="27" t="s">
        <v>546</v>
      </c>
      <c r="D54" s="28" t="s">
        <v>54</v>
      </c>
      <c r="E54" s="29">
        <v>2.7000000000000001E-3</v>
      </c>
      <c r="F54" s="30"/>
      <c r="G54" s="31"/>
    </row>
    <row r="55" spans="1:7" s="1" customFormat="1" ht="24" x14ac:dyDescent="0.25">
      <c r="A55" s="26" t="s">
        <v>136</v>
      </c>
      <c r="B55" s="27" t="s">
        <v>326</v>
      </c>
      <c r="C55" s="27" t="s">
        <v>327</v>
      </c>
      <c r="D55" s="28" t="s">
        <v>54</v>
      </c>
      <c r="E55" s="29">
        <v>3.9999999999999998E-6</v>
      </c>
      <c r="F55" s="30"/>
      <c r="G55" s="31"/>
    </row>
    <row r="56" spans="1:7" s="1" customFormat="1" x14ac:dyDescent="0.25">
      <c r="A56" s="26" t="s">
        <v>143</v>
      </c>
      <c r="B56" s="27" t="s">
        <v>230</v>
      </c>
      <c r="C56" s="27" t="s">
        <v>231</v>
      </c>
      <c r="D56" s="28" t="s">
        <v>39</v>
      </c>
      <c r="E56" s="29">
        <v>0.26590200000000003</v>
      </c>
      <c r="F56" s="30"/>
      <c r="G56" s="31"/>
    </row>
    <row r="57" spans="1:7" s="1" customFormat="1" x14ac:dyDescent="0.25">
      <c r="A57" s="26" t="s">
        <v>144</v>
      </c>
      <c r="B57" s="27" t="s">
        <v>101</v>
      </c>
      <c r="C57" s="27" t="s">
        <v>102</v>
      </c>
      <c r="D57" s="28" t="s">
        <v>54</v>
      </c>
      <c r="E57" s="29">
        <v>2.2000000000000001E-3</v>
      </c>
      <c r="F57" s="30"/>
      <c r="G57" s="31"/>
    </row>
    <row r="58" spans="1:7" s="1" customFormat="1" x14ac:dyDescent="0.25">
      <c r="A58" s="26" t="s">
        <v>145</v>
      </c>
      <c r="B58" s="27" t="s">
        <v>588</v>
      </c>
      <c r="C58" s="27" t="s">
        <v>589</v>
      </c>
      <c r="D58" s="28" t="s">
        <v>54</v>
      </c>
      <c r="E58" s="29">
        <v>5.4500000000000002E-4</v>
      </c>
      <c r="F58" s="30"/>
      <c r="G58" s="31"/>
    </row>
    <row r="59" spans="1:7" s="1" customFormat="1" x14ac:dyDescent="0.25">
      <c r="A59" s="26" t="s">
        <v>146</v>
      </c>
      <c r="B59" s="27" t="s">
        <v>547</v>
      </c>
      <c r="C59" s="27" t="s">
        <v>548</v>
      </c>
      <c r="D59" s="28" t="s">
        <v>54</v>
      </c>
      <c r="E59" s="29">
        <v>3.5999999999999999E-3</v>
      </c>
      <c r="F59" s="30"/>
      <c r="G59" s="31"/>
    </row>
    <row r="60" spans="1:7" s="1" customFormat="1" x14ac:dyDescent="0.25">
      <c r="A60" s="26" t="s">
        <v>147</v>
      </c>
      <c r="B60" s="27" t="s">
        <v>52</v>
      </c>
      <c r="C60" s="27" t="s">
        <v>53</v>
      </c>
      <c r="D60" s="28" t="s">
        <v>54</v>
      </c>
      <c r="E60" s="29">
        <v>4.6000000000000001E-4</v>
      </c>
      <c r="F60" s="30"/>
      <c r="G60" s="31"/>
    </row>
    <row r="61" spans="1:7" s="1" customFormat="1" ht="36" x14ac:dyDescent="0.25">
      <c r="A61" s="26" t="s">
        <v>148</v>
      </c>
      <c r="B61" s="27" t="s">
        <v>549</v>
      </c>
      <c r="C61" s="27" t="s">
        <v>550</v>
      </c>
      <c r="D61" s="28" t="s">
        <v>115</v>
      </c>
      <c r="E61" s="29">
        <v>0.90300000000000002</v>
      </c>
      <c r="F61" s="30"/>
      <c r="G61" s="31"/>
    </row>
    <row r="62" spans="1:7" s="1" customFormat="1" ht="24" x14ac:dyDescent="0.25">
      <c r="A62" s="26" t="s">
        <v>149</v>
      </c>
      <c r="B62" s="27" t="s">
        <v>340</v>
      </c>
      <c r="C62" s="27" t="s">
        <v>341</v>
      </c>
      <c r="D62" s="28" t="s">
        <v>54</v>
      </c>
      <c r="E62" s="29">
        <v>5.4600000000000004E-4</v>
      </c>
      <c r="F62" s="30"/>
      <c r="G62" s="31"/>
    </row>
    <row r="63" spans="1:7" s="1" customFormat="1" x14ac:dyDescent="0.25">
      <c r="A63" s="26" t="s">
        <v>150</v>
      </c>
      <c r="B63" s="27" t="s">
        <v>551</v>
      </c>
      <c r="C63" s="27" t="s">
        <v>552</v>
      </c>
      <c r="D63" s="28" t="s">
        <v>115</v>
      </c>
      <c r="E63" s="29">
        <v>7.5600000000000001E-2</v>
      </c>
      <c r="F63" s="30"/>
      <c r="G63" s="31"/>
    </row>
    <row r="64" spans="1:7" s="1" customFormat="1" x14ac:dyDescent="0.25">
      <c r="A64" s="26" t="s">
        <v>151</v>
      </c>
      <c r="B64" s="27" t="s">
        <v>41</v>
      </c>
      <c r="C64" s="27" t="s">
        <v>42</v>
      </c>
      <c r="D64" s="28" t="s">
        <v>39</v>
      </c>
      <c r="E64" s="29">
        <v>0.71399999999999997</v>
      </c>
      <c r="F64" s="30"/>
      <c r="G64" s="31"/>
    </row>
    <row r="65" spans="1:7" s="1" customFormat="1" ht="24" x14ac:dyDescent="0.25">
      <c r="A65" s="26" t="s">
        <v>152</v>
      </c>
      <c r="B65" s="27" t="s">
        <v>246</v>
      </c>
      <c r="C65" s="27" t="s">
        <v>247</v>
      </c>
      <c r="D65" s="28" t="s">
        <v>39</v>
      </c>
      <c r="E65" s="29">
        <v>0.184</v>
      </c>
      <c r="F65" s="30"/>
      <c r="G65" s="31"/>
    </row>
    <row r="66" spans="1:7" s="1" customFormat="1" ht="24" x14ac:dyDescent="0.25">
      <c r="A66" s="26" t="s">
        <v>153</v>
      </c>
      <c r="B66" s="27" t="s">
        <v>248</v>
      </c>
      <c r="C66" s="27" t="s">
        <v>249</v>
      </c>
      <c r="D66" s="28" t="s">
        <v>39</v>
      </c>
      <c r="E66" s="29">
        <v>2.0055999999999998</v>
      </c>
      <c r="F66" s="30"/>
      <c r="G66" s="31"/>
    </row>
    <row r="67" spans="1:7" s="1" customFormat="1" x14ac:dyDescent="0.25">
      <c r="A67" s="26" t="s">
        <v>154</v>
      </c>
      <c r="B67" s="27" t="s">
        <v>349</v>
      </c>
      <c r="C67" s="27" t="s">
        <v>350</v>
      </c>
      <c r="D67" s="28" t="s">
        <v>58</v>
      </c>
      <c r="E67" s="29">
        <v>8.0451999999999996E-2</v>
      </c>
      <c r="F67" s="30"/>
      <c r="G67" s="31"/>
    </row>
    <row r="68" spans="1:7" s="1" customFormat="1" ht="24" x14ac:dyDescent="0.25">
      <c r="A68" s="26" t="s">
        <v>155</v>
      </c>
      <c r="B68" s="27" t="s">
        <v>56</v>
      </c>
      <c r="C68" s="27" t="s">
        <v>57</v>
      </c>
      <c r="D68" s="28" t="s">
        <v>58</v>
      </c>
      <c r="E68" s="29">
        <v>0.08</v>
      </c>
      <c r="F68" s="30"/>
      <c r="G68" s="31"/>
    </row>
    <row r="69" spans="1:7" s="1" customFormat="1" ht="24" x14ac:dyDescent="0.25">
      <c r="A69" s="26" t="s">
        <v>156</v>
      </c>
      <c r="B69" s="27" t="s">
        <v>60</v>
      </c>
      <c r="C69" s="27" t="s">
        <v>61</v>
      </c>
      <c r="D69" s="28" t="s">
        <v>54</v>
      </c>
      <c r="E69" s="29">
        <v>4.3400000000000001E-3</v>
      </c>
      <c r="F69" s="30"/>
      <c r="G69" s="31"/>
    </row>
    <row r="70" spans="1:7" s="1" customFormat="1" x14ac:dyDescent="0.25">
      <c r="A70" s="26" t="s">
        <v>157</v>
      </c>
      <c r="B70" s="27" t="s">
        <v>28</v>
      </c>
      <c r="C70" s="27" t="s">
        <v>682</v>
      </c>
      <c r="D70" s="28" t="s">
        <v>58</v>
      </c>
      <c r="E70" s="29">
        <v>0.65500000000000003</v>
      </c>
      <c r="F70" s="30"/>
      <c r="G70" s="31"/>
    </row>
    <row r="71" spans="1:7" s="1" customFormat="1" x14ac:dyDescent="0.25">
      <c r="A71" s="26" t="s">
        <v>158</v>
      </c>
      <c r="B71" s="27" t="s">
        <v>28</v>
      </c>
      <c r="C71" s="27" t="s">
        <v>553</v>
      </c>
      <c r="D71" s="28" t="s">
        <v>27</v>
      </c>
      <c r="E71" s="29">
        <v>0.81830000000000003</v>
      </c>
      <c r="F71" s="30"/>
      <c r="G71" s="31"/>
    </row>
    <row r="72" spans="1:7" s="1" customFormat="1" x14ac:dyDescent="0.25">
      <c r="A72" s="26" t="s">
        <v>159</v>
      </c>
      <c r="B72" s="27" t="s">
        <v>28</v>
      </c>
      <c r="C72" s="27" t="s">
        <v>556</v>
      </c>
      <c r="D72" s="28" t="s">
        <v>27</v>
      </c>
      <c r="E72" s="29">
        <v>0.72799999999999998</v>
      </c>
      <c r="F72" s="30"/>
      <c r="G72" s="31"/>
    </row>
    <row r="73" spans="1:7" s="1" customFormat="1" x14ac:dyDescent="0.25">
      <c r="A73" s="26" t="s">
        <v>160</v>
      </c>
      <c r="B73" s="27" t="s">
        <v>28</v>
      </c>
      <c r="C73" s="27" t="s">
        <v>683</v>
      </c>
      <c r="D73" s="28" t="s">
        <v>54</v>
      </c>
      <c r="E73" s="29">
        <v>5.0999999999999997E-2</v>
      </c>
      <c r="F73" s="30"/>
      <c r="G73" s="31"/>
    </row>
    <row r="74" spans="1:7" s="1" customFormat="1" x14ac:dyDescent="0.25">
      <c r="A74" s="26" t="s">
        <v>161</v>
      </c>
      <c r="B74" s="27" t="s">
        <v>28</v>
      </c>
      <c r="C74" s="27" t="s">
        <v>684</v>
      </c>
      <c r="D74" s="28" t="s">
        <v>54</v>
      </c>
      <c r="E74" s="29">
        <v>1.7739999999999999E-2</v>
      </c>
      <c r="F74" s="30"/>
      <c r="G74" s="31"/>
    </row>
    <row r="75" spans="1:7" s="1" customFormat="1" x14ac:dyDescent="0.25">
      <c r="A75" s="26" t="s">
        <v>162</v>
      </c>
      <c r="B75" s="27" t="s">
        <v>28</v>
      </c>
      <c r="C75" s="27" t="s">
        <v>685</v>
      </c>
      <c r="D75" s="28" t="s">
        <v>54</v>
      </c>
      <c r="E75" s="29">
        <v>6.547E-2</v>
      </c>
      <c r="F75" s="30"/>
      <c r="G75" s="31"/>
    </row>
    <row r="76" spans="1:7" s="1" customFormat="1" x14ac:dyDescent="0.25">
      <c r="A76" s="26" t="s">
        <v>163</v>
      </c>
      <c r="B76" s="27" t="s">
        <v>28</v>
      </c>
      <c r="C76" s="27" t="s">
        <v>686</v>
      </c>
      <c r="D76" s="28" t="s">
        <v>27</v>
      </c>
      <c r="E76" s="29">
        <v>1</v>
      </c>
      <c r="F76" s="30"/>
      <c r="G76" s="31"/>
    </row>
    <row r="77" spans="1:7" s="1" customFormat="1" x14ac:dyDescent="0.25">
      <c r="A77" s="26" t="s">
        <v>164</v>
      </c>
      <c r="B77" s="27" t="s">
        <v>28</v>
      </c>
      <c r="C77" s="27" t="s">
        <v>687</v>
      </c>
      <c r="D77" s="28" t="s">
        <v>27</v>
      </c>
      <c r="E77" s="29">
        <v>1</v>
      </c>
      <c r="F77" s="30"/>
      <c r="G77" s="31"/>
    </row>
    <row r="78" spans="1:7" s="1" customFormat="1" x14ac:dyDescent="0.25">
      <c r="A78" s="26" t="s">
        <v>165</v>
      </c>
      <c r="B78" s="27" t="s">
        <v>28</v>
      </c>
      <c r="C78" s="27" t="s">
        <v>554</v>
      </c>
      <c r="D78" s="28" t="s">
        <v>27</v>
      </c>
      <c r="E78" s="29">
        <v>4</v>
      </c>
      <c r="F78" s="30"/>
      <c r="G78" s="31"/>
    </row>
    <row r="79" spans="1:7" s="1" customFormat="1" x14ac:dyDescent="0.25">
      <c r="A79" s="26" t="s">
        <v>166</v>
      </c>
      <c r="B79" s="27" t="s">
        <v>28</v>
      </c>
      <c r="C79" s="27" t="s">
        <v>688</v>
      </c>
      <c r="D79" s="28" t="s">
        <v>27</v>
      </c>
      <c r="E79" s="29">
        <v>1</v>
      </c>
      <c r="F79" s="30"/>
      <c r="G79" s="31"/>
    </row>
    <row r="80" spans="1:7" s="1" customFormat="1" x14ac:dyDescent="0.25">
      <c r="A80" s="26" t="s">
        <v>167</v>
      </c>
      <c r="B80" s="27" t="s">
        <v>28</v>
      </c>
      <c r="C80" s="27" t="s">
        <v>1159</v>
      </c>
      <c r="D80" s="28" t="s">
        <v>27</v>
      </c>
      <c r="E80" s="29">
        <v>1</v>
      </c>
      <c r="F80" s="30"/>
      <c r="G80" s="31"/>
    </row>
    <row r="81" spans="1:7" s="1" customFormat="1" x14ac:dyDescent="0.25">
      <c r="A81" s="26" t="s">
        <v>168</v>
      </c>
      <c r="B81" s="27" t="s">
        <v>28</v>
      </c>
      <c r="C81" s="27" t="s">
        <v>555</v>
      </c>
      <c r="D81" s="28" t="s">
        <v>115</v>
      </c>
      <c r="E81" s="29">
        <v>45</v>
      </c>
      <c r="F81" s="30"/>
      <c r="G81" s="31"/>
    </row>
    <row r="82" spans="1:7" s="1" customFormat="1" x14ac:dyDescent="0.25">
      <c r="A82" s="26" t="s">
        <v>169</v>
      </c>
      <c r="B82" s="27" t="s">
        <v>28</v>
      </c>
      <c r="C82" s="27" t="s">
        <v>689</v>
      </c>
      <c r="D82" s="28" t="s">
        <v>115</v>
      </c>
      <c r="E82" s="29">
        <v>10</v>
      </c>
      <c r="F82" s="30"/>
      <c r="G82" s="31"/>
    </row>
    <row r="83" spans="1:7" s="1" customFormat="1" x14ac:dyDescent="0.25">
      <c r="A83" s="26" t="s">
        <v>170</v>
      </c>
      <c r="B83" s="27" t="s">
        <v>28</v>
      </c>
      <c r="C83" s="27" t="s">
        <v>1037</v>
      </c>
      <c r="D83" s="28" t="s">
        <v>115</v>
      </c>
      <c r="E83" s="29">
        <v>20</v>
      </c>
      <c r="F83" s="30"/>
      <c r="G83" s="31"/>
    </row>
    <row r="84" spans="1:7" s="1" customFormat="1" x14ac:dyDescent="0.25">
      <c r="A84" s="26" t="s">
        <v>171</v>
      </c>
      <c r="B84" s="27" t="s">
        <v>28</v>
      </c>
      <c r="C84" s="27" t="s">
        <v>1038</v>
      </c>
      <c r="D84" s="28" t="s">
        <v>115</v>
      </c>
      <c r="E84" s="29">
        <v>10</v>
      </c>
      <c r="F84" s="30"/>
      <c r="G84" s="31"/>
    </row>
    <row r="85" spans="1:7" s="1" customFormat="1" x14ac:dyDescent="0.25">
      <c r="A85" s="26" t="s">
        <v>172</v>
      </c>
      <c r="B85" s="27" t="s">
        <v>28</v>
      </c>
      <c r="C85" s="27" t="s">
        <v>690</v>
      </c>
      <c r="D85" s="28" t="s">
        <v>115</v>
      </c>
      <c r="E85" s="29">
        <v>40</v>
      </c>
      <c r="F85" s="30"/>
      <c r="G85" s="31"/>
    </row>
    <row r="86" spans="1:7" s="1" customFormat="1" x14ac:dyDescent="0.25">
      <c r="A86" s="32"/>
      <c r="B86" s="122" t="s">
        <v>294</v>
      </c>
      <c r="C86" s="123"/>
      <c r="D86" s="33" t="s">
        <v>288</v>
      </c>
      <c r="E86" s="34"/>
      <c r="F86" s="34"/>
      <c r="G86" s="35"/>
    </row>
    <row r="87" spans="1:7" s="1" customFormat="1" x14ac:dyDescent="0.25">
      <c r="A87" s="124"/>
      <c r="B87" s="125"/>
      <c r="C87" s="125"/>
      <c r="D87" s="125"/>
      <c r="E87" s="125"/>
      <c r="F87" s="125"/>
      <c r="G87" s="125"/>
    </row>
    <row r="88" spans="1:7" s="1" customFormat="1" x14ac:dyDescent="0.25">
      <c r="A88" s="20"/>
      <c r="B88" s="21"/>
      <c r="C88" s="22" t="s">
        <v>285</v>
      </c>
      <c r="D88" s="23"/>
      <c r="E88" s="24"/>
      <c r="F88" s="24"/>
      <c r="G88" s="25"/>
    </row>
    <row r="89" spans="1:7" s="1" customFormat="1" x14ac:dyDescent="0.25">
      <c r="A89" s="26" t="s">
        <v>173</v>
      </c>
      <c r="B89" s="27"/>
      <c r="C89" s="27" t="s">
        <v>691</v>
      </c>
      <c r="D89" s="28" t="s">
        <v>27</v>
      </c>
      <c r="E89" s="29">
        <v>1</v>
      </c>
      <c r="F89" s="30"/>
      <c r="G89" s="31"/>
    </row>
    <row r="90" spans="1:7" s="1" customFormat="1" x14ac:dyDescent="0.25">
      <c r="A90" s="26" t="s">
        <v>174</v>
      </c>
      <c r="B90" s="27"/>
      <c r="C90" s="27" t="s">
        <v>1160</v>
      </c>
      <c r="D90" s="28" t="s">
        <v>27</v>
      </c>
      <c r="E90" s="29">
        <v>1</v>
      </c>
      <c r="F90" s="30"/>
      <c r="G90" s="31"/>
    </row>
    <row r="91" spans="1:7" s="1" customFormat="1" x14ac:dyDescent="0.25">
      <c r="A91" s="26" t="s">
        <v>175</v>
      </c>
      <c r="B91" s="27"/>
      <c r="C91" s="27" t="s">
        <v>692</v>
      </c>
      <c r="D91" s="28" t="s">
        <v>27</v>
      </c>
      <c r="E91" s="29">
        <v>1</v>
      </c>
      <c r="F91" s="30"/>
      <c r="G91" s="31"/>
    </row>
    <row r="92" spans="1:7" s="1" customFormat="1" x14ac:dyDescent="0.25">
      <c r="A92" s="32"/>
      <c r="B92" s="122" t="s">
        <v>295</v>
      </c>
      <c r="C92" s="123"/>
      <c r="D92" s="33" t="s">
        <v>288</v>
      </c>
      <c r="E92" s="34"/>
      <c r="F92" s="34"/>
      <c r="G92" s="35"/>
    </row>
    <row r="93" spans="1:7" s="1" customFormat="1" x14ac:dyDescent="0.25">
      <c r="A93" s="124"/>
      <c r="B93" s="125"/>
      <c r="C93" s="125"/>
      <c r="D93" s="125"/>
      <c r="E93" s="125"/>
      <c r="F93" s="125"/>
      <c r="G93" s="125"/>
    </row>
    <row r="94" spans="1:7" s="1" customFormat="1" x14ac:dyDescent="0.25">
      <c r="A94" s="32"/>
      <c r="B94" s="122" t="s">
        <v>693</v>
      </c>
      <c r="C94" s="123"/>
      <c r="D94" s="33" t="s">
        <v>288</v>
      </c>
      <c r="E94" s="34"/>
      <c r="F94" s="34"/>
      <c r="G94" s="35"/>
    </row>
    <row r="95" spans="1:7" s="1" customFormat="1" x14ac:dyDescent="0.25">
      <c r="A95" s="121"/>
      <c r="B95" s="121"/>
      <c r="C95" s="121"/>
      <c r="D95" s="121"/>
      <c r="E95" s="121"/>
      <c r="F95" s="121"/>
      <c r="G95" s="121"/>
    </row>
    <row r="96" spans="1:7" s="1" customFormat="1" x14ac:dyDescent="0.25">
      <c r="A96" s="36"/>
      <c r="B96" s="120" t="s">
        <v>1039</v>
      </c>
      <c r="C96" s="120"/>
      <c r="D96" s="120"/>
      <c r="E96" s="120" t="s">
        <v>1161</v>
      </c>
      <c r="F96" s="120"/>
      <c r="G96" s="120"/>
    </row>
    <row r="97" spans="1:7" s="1" customFormat="1" x14ac:dyDescent="0.25">
      <c r="A97" s="121"/>
      <c r="B97" s="121"/>
      <c r="C97" s="121"/>
      <c r="D97" s="121"/>
      <c r="E97" s="121"/>
      <c r="F97" s="121"/>
      <c r="G97" s="121"/>
    </row>
    <row r="98" spans="1:7" s="1" customFormat="1" x14ac:dyDescent="0.25">
      <c r="A98" s="36"/>
      <c r="B98" s="120" t="s">
        <v>1040</v>
      </c>
      <c r="C98" s="120"/>
      <c r="D98" s="120"/>
      <c r="E98" s="120" t="s">
        <v>1162</v>
      </c>
      <c r="F98" s="120"/>
      <c r="G98" s="120"/>
    </row>
  </sheetData>
  <mergeCells count="31">
    <mergeCell ref="B8:G8"/>
    <mergeCell ref="B2:G2"/>
    <mergeCell ref="B3:G3"/>
    <mergeCell ref="A5:G5"/>
    <mergeCell ref="B6:G6"/>
    <mergeCell ref="F7:G7"/>
    <mergeCell ref="B9:G9"/>
    <mergeCell ref="A11:A13"/>
    <mergeCell ref="B11:B13"/>
    <mergeCell ref="C11:C13"/>
    <mergeCell ref="D11:D13"/>
    <mergeCell ref="E11:E13"/>
    <mergeCell ref="F11:G11"/>
    <mergeCell ref="F12:G12"/>
    <mergeCell ref="A95:G95"/>
    <mergeCell ref="A15:G15"/>
    <mergeCell ref="A16:G16"/>
    <mergeCell ref="B20:C20"/>
    <mergeCell ref="A21:G21"/>
    <mergeCell ref="B46:C46"/>
    <mergeCell ref="A47:G47"/>
    <mergeCell ref="B86:C86"/>
    <mergeCell ref="A87:G87"/>
    <mergeCell ref="B92:C92"/>
    <mergeCell ref="A93:G93"/>
    <mergeCell ref="B94:C94"/>
    <mergeCell ref="B96:D96"/>
    <mergeCell ref="E96:G96"/>
    <mergeCell ref="A97:G97"/>
    <mergeCell ref="B98:D98"/>
    <mergeCell ref="E98:G9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showGridLines="0" workbookViewId="0">
      <selection activeCell="C19" sqref="C1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1158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1152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ht="15.75" x14ac:dyDescent="0.25">
      <c r="A15" s="150" t="s">
        <v>557</v>
      </c>
      <c r="B15" s="151"/>
      <c r="C15" s="151"/>
      <c r="D15" s="151"/>
      <c r="E15" s="151"/>
      <c r="F15" s="152"/>
    </row>
    <row r="16" spans="1:7" s="1" customFormat="1" ht="76.5" x14ac:dyDescent="0.25">
      <c r="A16" s="37" t="s">
        <v>12</v>
      </c>
      <c r="B16" s="38" t="s">
        <v>694</v>
      </c>
      <c r="C16" s="38" t="s">
        <v>695</v>
      </c>
      <c r="D16" s="39" t="s">
        <v>219</v>
      </c>
      <c r="E16" s="145">
        <v>0.21</v>
      </c>
      <c r="F16" s="146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35.242199999999997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21.011800000000001</v>
      </c>
    </row>
    <row r="19" spans="1:7" s="14" customFormat="1" ht="24" outlineLevel="1" x14ac:dyDescent="0.25">
      <c r="A19" s="48" t="s">
        <v>19</v>
      </c>
      <c r="B19" s="49" t="s">
        <v>529</v>
      </c>
      <c r="C19" s="50" t="s">
        <v>530</v>
      </c>
      <c r="D19" s="49" t="s">
        <v>22</v>
      </c>
      <c r="E19" s="51">
        <v>2.88</v>
      </c>
      <c r="F19" s="51">
        <v>0.6048</v>
      </c>
    </row>
    <row r="20" spans="1:7" s="14" customFormat="1" outlineLevel="1" x14ac:dyDescent="0.25">
      <c r="A20" s="52" t="s">
        <v>23</v>
      </c>
      <c r="B20" s="53" t="s">
        <v>531</v>
      </c>
      <c r="C20" s="54" t="s">
        <v>532</v>
      </c>
      <c r="D20" s="53" t="s">
        <v>22</v>
      </c>
      <c r="E20" s="55">
        <v>40.223999999999997</v>
      </c>
      <c r="F20" s="55">
        <v>8.4469999999999992</v>
      </c>
    </row>
    <row r="21" spans="1:7" s="14" customFormat="1" ht="24" outlineLevel="1" x14ac:dyDescent="0.25">
      <c r="A21" s="52" t="s">
        <v>558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0.73584000000000005</v>
      </c>
    </row>
    <row r="22" spans="1:7" s="14" customFormat="1" outlineLevel="1" x14ac:dyDescent="0.25">
      <c r="A22" s="52" t="s">
        <v>559</v>
      </c>
      <c r="B22" s="53" t="s">
        <v>537</v>
      </c>
      <c r="C22" s="54" t="s">
        <v>538</v>
      </c>
      <c r="D22" s="53" t="s">
        <v>22</v>
      </c>
      <c r="E22" s="55">
        <v>40.223999999999997</v>
      </c>
      <c r="F22" s="55">
        <v>8.4469999999999992</v>
      </c>
    </row>
    <row r="23" spans="1:7" s="14" customFormat="1" ht="36" outlineLevel="1" x14ac:dyDescent="0.25">
      <c r="A23" s="52" t="s">
        <v>560</v>
      </c>
      <c r="B23" s="53" t="s">
        <v>541</v>
      </c>
      <c r="C23" s="54" t="s">
        <v>542</v>
      </c>
      <c r="D23" s="53" t="s">
        <v>22</v>
      </c>
      <c r="E23" s="55">
        <v>44.316000000000003</v>
      </c>
      <c r="F23" s="55">
        <v>9.3064</v>
      </c>
    </row>
    <row r="24" spans="1:7" s="14" customFormat="1" ht="36" outlineLevel="1" x14ac:dyDescent="0.25">
      <c r="A24" s="52" t="s">
        <v>561</v>
      </c>
      <c r="B24" s="53" t="s">
        <v>543</v>
      </c>
      <c r="C24" s="54" t="s">
        <v>544</v>
      </c>
      <c r="D24" s="53" t="s">
        <v>22</v>
      </c>
      <c r="E24" s="55">
        <v>3.8759999999999999</v>
      </c>
      <c r="F24" s="55">
        <v>0.81396000000000002</v>
      </c>
    </row>
    <row r="25" spans="1:7" s="14" customFormat="1" outlineLevel="1" x14ac:dyDescent="0.25">
      <c r="A25" s="52" t="s">
        <v>562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1.1037999999999999</v>
      </c>
    </row>
    <row r="26" spans="1:7" s="13" customFormat="1" ht="36" outlineLevel="1" x14ac:dyDescent="0.25">
      <c r="A26" s="56" t="s">
        <v>563</v>
      </c>
      <c r="B26" s="57" t="s">
        <v>549</v>
      </c>
      <c r="C26" s="58" t="s">
        <v>550</v>
      </c>
      <c r="D26" s="57" t="s">
        <v>115</v>
      </c>
      <c r="E26" s="59">
        <v>1.08</v>
      </c>
      <c r="F26" s="59">
        <v>0.2268</v>
      </c>
    </row>
    <row r="27" spans="1:7" s="13" customFormat="1" outlineLevel="1" x14ac:dyDescent="0.25">
      <c r="A27" s="60" t="s">
        <v>564</v>
      </c>
      <c r="B27" s="61" t="s">
        <v>551</v>
      </c>
      <c r="C27" s="62" t="s">
        <v>552</v>
      </c>
      <c r="D27" s="61" t="s">
        <v>115</v>
      </c>
      <c r="E27" s="63">
        <v>0.108</v>
      </c>
      <c r="F27" s="63">
        <v>2.2679999999999999E-2</v>
      </c>
    </row>
    <row r="28" spans="1:7" s="1" customFormat="1" x14ac:dyDescent="0.25">
      <c r="A28" s="37" t="s">
        <v>26</v>
      </c>
      <c r="B28" s="38" t="s">
        <v>28</v>
      </c>
      <c r="C28" s="38" t="s">
        <v>553</v>
      </c>
      <c r="D28" s="39" t="s">
        <v>27</v>
      </c>
      <c r="E28" s="143">
        <v>0.16170000000000001</v>
      </c>
      <c r="F28" s="144"/>
      <c r="G28" s="11"/>
    </row>
    <row r="29" spans="1:7" s="1" customFormat="1" x14ac:dyDescent="0.25">
      <c r="A29" s="37" t="s">
        <v>17</v>
      </c>
      <c r="B29" s="38" t="s">
        <v>28</v>
      </c>
      <c r="C29" s="38" t="s">
        <v>556</v>
      </c>
      <c r="D29" s="39" t="s">
        <v>27</v>
      </c>
      <c r="E29" s="143">
        <v>0.1449</v>
      </c>
      <c r="F29" s="144"/>
      <c r="G29" s="11"/>
    </row>
    <row r="30" spans="1:7" s="1" customFormat="1" ht="76.5" x14ac:dyDescent="0.25">
      <c r="A30" s="37" t="s">
        <v>29</v>
      </c>
      <c r="B30" s="38" t="s">
        <v>696</v>
      </c>
      <c r="C30" s="38" t="s">
        <v>697</v>
      </c>
      <c r="D30" s="39" t="s">
        <v>219</v>
      </c>
      <c r="E30" s="145">
        <v>0.49</v>
      </c>
      <c r="F30" s="146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125.685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73.8352</v>
      </c>
    </row>
    <row r="33" spans="1:7" s="14" customFormat="1" ht="24" outlineLevel="1" x14ac:dyDescent="0.25">
      <c r="A33" s="48" t="s">
        <v>34</v>
      </c>
      <c r="B33" s="49" t="s">
        <v>529</v>
      </c>
      <c r="C33" s="50" t="s">
        <v>530</v>
      </c>
      <c r="D33" s="49" t="s">
        <v>22</v>
      </c>
      <c r="E33" s="51">
        <v>2.88</v>
      </c>
      <c r="F33" s="51">
        <v>1.4112</v>
      </c>
    </row>
    <row r="34" spans="1:7" s="14" customFormat="1" outlineLevel="1" x14ac:dyDescent="0.25">
      <c r="A34" s="52" t="s">
        <v>36</v>
      </c>
      <c r="B34" s="53" t="s">
        <v>531</v>
      </c>
      <c r="C34" s="54" t="s">
        <v>532</v>
      </c>
      <c r="D34" s="53" t="s">
        <v>22</v>
      </c>
      <c r="E34" s="55">
        <v>60.323999999999998</v>
      </c>
      <c r="F34" s="55">
        <v>29.558800000000002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2.9047000000000001</v>
      </c>
    </row>
    <row r="36" spans="1:7" s="14" customFormat="1" outlineLevel="1" x14ac:dyDescent="0.25">
      <c r="A36" s="52" t="s">
        <v>372</v>
      </c>
      <c r="B36" s="53" t="s">
        <v>537</v>
      </c>
      <c r="C36" s="54" t="s">
        <v>538</v>
      </c>
      <c r="D36" s="53" t="s">
        <v>22</v>
      </c>
      <c r="E36" s="55">
        <v>60.323999999999998</v>
      </c>
      <c r="F36" s="55">
        <v>29.558800000000002</v>
      </c>
    </row>
    <row r="37" spans="1:7" s="14" customFormat="1" ht="36" outlineLevel="1" x14ac:dyDescent="0.25">
      <c r="A37" s="52" t="s">
        <v>373</v>
      </c>
      <c r="B37" s="53" t="s">
        <v>541</v>
      </c>
      <c r="C37" s="54" t="s">
        <v>542</v>
      </c>
      <c r="D37" s="53" t="s">
        <v>22</v>
      </c>
      <c r="E37" s="55">
        <v>68.772000000000006</v>
      </c>
      <c r="F37" s="55">
        <v>33.698300000000003</v>
      </c>
    </row>
    <row r="38" spans="1:7" s="14" customFormat="1" ht="36" outlineLevel="1" x14ac:dyDescent="0.25">
      <c r="A38" s="52" t="s">
        <v>374</v>
      </c>
      <c r="B38" s="53" t="s">
        <v>543</v>
      </c>
      <c r="C38" s="54" t="s">
        <v>544</v>
      </c>
      <c r="D38" s="53" t="s">
        <v>22</v>
      </c>
      <c r="E38" s="55">
        <v>3.8759999999999999</v>
      </c>
      <c r="F38" s="55">
        <v>1.8992</v>
      </c>
    </row>
    <row r="39" spans="1:7" s="14" customFormat="1" outlineLevel="1" x14ac:dyDescent="0.25">
      <c r="A39" s="52" t="s">
        <v>375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4.3630000000000004</v>
      </c>
    </row>
    <row r="40" spans="1:7" s="13" customFormat="1" ht="36" outlineLevel="1" x14ac:dyDescent="0.25">
      <c r="A40" s="56" t="s">
        <v>376</v>
      </c>
      <c r="B40" s="57" t="s">
        <v>549</v>
      </c>
      <c r="C40" s="58" t="s">
        <v>550</v>
      </c>
      <c r="D40" s="57" t="s">
        <v>115</v>
      </c>
      <c r="E40" s="59">
        <v>1.38</v>
      </c>
      <c r="F40" s="59">
        <v>0.67620000000000002</v>
      </c>
    </row>
    <row r="41" spans="1:7" s="13" customFormat="1" outlineLevel="1" x14ac:dyDescent="0.25">
      <c r="A41" s="60" t="s">
        <v>377</v>
      </c>
      <c r="B41" s="61" t="s">
        <v>551</v>
      </c>
      <c r="C41" s="62" t="s">
        <v>552</v>
      </c>
      <c r="D41" s="61" t="s">
        <v>115</v>
      </c>
      <c r="E41" s="63">
        <v>0.108</v>
      </c>
      <c r="F41" s="63">
        <v>5.2920000000000002E-2</v>
      </c>
    </row>
    <row r="42" spans="1:7" s="1" customFormat="1" x14ac:dyDescent="0.25">
      <c r="A42" s="37" t="s">
        <v>43</v>
      </c>
      <c r="B42" s="38" t="s">
        <v>28</v>
      </c>
      <c r="C42" s="38" t="s">
        <v>553</v>
      </c>
      <c r="D42" s="39" t="s">
        <v>27</v>
      </c>
      <c r="E42" s="143">
        <v>0.65659999999999996</v>
      </c>
      <c r="F42" s="144"/>
      <c r="G42" s="11"/>
    </row>
    <row r="43" spans="1:7" s="1" customFormat="1" x14ac:dyDescent="0.25">
      <c r="A43" s="37" t="s">
        <v>62</v>
      </c>
      <c r="B43" s="38" t="s">
        <v>28</v>
      </c>
      <c r="C43" s="38" t="s">
        <v>556</v>
      </c>
      <c r="D43" s="39" t="s">
        <v>27</v>
      </c>
      <c r="E43" s="143">
        <v>0.58309999999999995</v>
      </c>
      <c r="F43" s="144"/>
      <c r="G43" s="11"/>
    </row>
    <row r="44" spans="1:7" s="1" customFormat="1" ht="38.25" x14ac:dyDescent="0.25">
      <c r="A44" s="37" t="s">
        <v>63</v>
      </c>
      <c r="B44" s="38" t="s">
        <v>698</v>
      </c>
      <c r="C44" s="38" t="s">
        <v>238</v>
      </c>
      <c r="D44" s="39" t="s">
        <v>89</v>
      </c>
      <c r="E44" s="145">
        <v>7.0000000000000007E-2</v>
      </c>
      <c r="F44" s="146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10.5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0.8911</v>
      </c>
    </row>
    <row r="47" spans="1:7" s="14" customFormat="1" outlineLevel="1" x14ac:dyDescent="0.25">
      <c r="A47" s="48" t="s">
        <v>66</v>
      </c>
      <c r="B47" s="49" t="s">
        <v>223</v>
      </c>
      <c r="C47" s="50" t="s">
        <v>234</v>
      </c>
      <c r="D47" s="49" t="s">
        <v>22</v>
      </c>
      <c r="E47" s="51">
        <v>0.19</v>
      </c>
      <c r="F47" s="51">
        <v>1.3299999999999999E-2</v>
      </c>
    </row>
    <row r="48" spans="1:7" s="14" customFormat="1" ht="24" outlineLevel="1" x14ac:dyDescent="0.25">
      <c r="A48" s="52" t="s">
        <v>67</v>
      </c>
      <c r="B48" s="53" t="s">
        <v>680</v>
      </c>
      <c r="C48" s="54" t="s">
        <v>681</v>
      </c>
      <c r="D48" s="53" t="s">
        <v>22</v>
      </c>
      <c r="E48" s="55">
        <v>12.54</v>
      </c>
      <c r="F48" s="55">
        <v>0.87780000000000002</v>
      </c>
    </row>
    <row r="49" spans="1:7" s="14" customFormat="1" outlineLevel="1" x14ac:dyDescent="0.25">
      <c r="A49" s="52" t="s">
        <v>68</v>
      </c>
      <c r="B49" s="53" t="s">
        <v>95</v>
      </c>
      <c r="C49" s="54" t="s">
        <v>96</v>
      </c>
      <c r="D49" s="53" t="s">
        <v>22</v>
      </c>
      <c r="E49" s="55">
        <v>36.799999999999997</v>
      </c>
      <c r="F49" s="55">
        <v>2.5760000000000001</v>
      </c>
    </row>
    <row r="50" spans="1:7" s="13" customFormat="1" outlineLevel="1" x14ac:dyDescent="0.25">
      <c r="A50" s="56" t="s">
        <v>69</v>
      </c>
      <c r="B50" s="57" t="s">
        <v>235</v>
      </c>
      <c r="C50" s="58" t="s">
        <v>236</v>
      </c>
      <c r="D50" s="57" t="s">
        <v>54</v>
      </c>
      <c r="E50" s="59">
        <v>0.114</v>
      </c>
      <c r="F50" s="59">
        <v>7.9799999999999992E-3</v>
      </c>
    </row>
    <row r="51" spans="1:7" s="1" customFormat="1" ht="51" x14ac:dyDescent="0.25">
      <c r="A51" s="37" t="s">
        <v>70</v>
      </c>
      <c r="B51" s="38" t="s">
        <v>699</v>
      </c>
      <c r="C51" s="38" t="s">
        <v>700</v>
      </c>
      <c r="D51" s="39" t="s">
        <v>240</v>
      </c>
      <c r="E51" s="145">
        <v>5</v>
      </c>
      <c r="F51" s="146"/>
      <c r="G51" s="11"/>
    </row>
    <row r="52" spans="1:7" s="12" customFormat="1" outlineLevel="1" x14ac:dyDescent="0.25">
      <c r="A52" s="40" t="s">
        <v>606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6.05</v>
      </c>
    </row>
    <row r="53" spans="1:7" s="13" customFormat="1" outlineLevel="1" x14ac:dyDescent="0.25">
      <c r="A53" s="44" t="s">
        <v>607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2</v>
      </c>
    </row>
    <row r="54" spans="1:7" s="14" customFormat="1" ht="24" outlineLevel="1" x14ac:dyDescent="0.25">
      <c r="A54" s="48" t="s">
        <v>608</v>
      </c>
      <c r="B54" s="49" t="s">
        <v>226</v>
      </c>
      <c r="C54" s="50" t="s">
        <v>227</v>
      </c>
      <c r="D54" s="49" t="s">
        <v>22</v>
      </c>
      <c r="E54" s="51">
        <v>0.35</v>
      </c>
      <c r="F54" s="51">
        <v>1.75</v>
      </c>
    </row>
    <row r="55" spans="1:7" s="14" customFormat="1" ht="24" outlineLevel="1" x14ac:dyDescent="0.25">
      <c r="A55" s="52" t="s">
        <v>609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0.15</v>
      </c>
    </row>
    <row r="56" spans="1:7" s="14" customFormat="1" ht="36" outlineLevel="1" x14ac:dyDescent="0.25">
      <c r="A56" s="52" t="s">
        <v>610</v>
      </c>
      <c r="B56" s="53" t="s">
        <v>541</v>
      </c>
      <c r="C56" s="54" t="s">
        <v>542</v>
      </c>
      <c r="D56" s="53" t="s">
        <v>22</v>
      </c>
      <c r="E56" s="55">
        <v>0.33</v>
      </c>
      <c r="F56" s="55">
        <v>1.65</v>
      </c>
    </row>
    <row r="57" spans="1:7" s="14" customFormat="1" outlineLevel="1" x14ac:dyDescent="0.25">
      <c r="A57" s="52" t="s">
        <v>611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0.2</v>
      </c>
    </row>
    <row r="58" spans="1:7" s="13" customFormat="1" outlineLevel="1" x14ac:dyDescent="0.25">
      <c r="A58" s="56" t="s">
        <v>612</v>
      </c>
      <c r="B58" s="57" t="s">
        <v>545</v>
      </c>
      <c r="C58" s="58" t="s">
        <v>546</v>
      </c>
      <c r="D58" s="57" t="s">
        <v>54</v>
      </c>
      <c r="E58" s="59">
        <v>2.9999999999999997E-4</v>
      </c>
      <c r="F58" s="59">
        <v>1.5E-3</v>
      </c>
    </row>
    <row r="59" spans="1:7" s="13" customFormat="1" outlineLevel="1" x14ac:dyDescent="0.25">
      <c r="A59" s="60" t="s">
        <v>613</v>
      </c>
      <c r="B59" s="61" t="s">
        <v>547</v>
      </c>
      <c r="C59" s="62" t="s">
        <v>548</v>
      </c>
      <c r="D59" s="61" t="s">
        <v>54</v>
      </c>
      <c r="E59" s="63">
        <v>4.0000000000000002E-4</v>
      </c>
      <c r="F59" s="63">
        <v>2E-3</v>
      </c>
    </row>
    <row r="60" spans="1:7" s="1" customFormat="1" x14ac:dyDescent="0.25">
      <c r="A60" s="37" t="s">
        <v>71</v>
      </c>
      <c r="B60" s="38" t="s">
        <v>28</v>
      </c>
      <c r="C60" s="38" t="s">
        <v>690</v>
      </c>
      <c r="D60" s="39" t="s">
        <v>115</v>
      </c>
      <c r="E60" s="143">
        <v>40</v>
      </c>
      <c r="F60" s="144"/>
      <c r="G60" s="11"/>
    </row>
    <row r="61" spans="1:7" s="1" customFormat="1" x14ac:dyDescent="0.25">
      <c r="A61" s="37" t="s">
        <v>73</v>
      </c>
      <c r="B61" s="38" t="s">
        <v>28</v>
      </c>
      <c r="C61" s="38" t="s">
        <v>1038</v>
      </c>
      <c r="D61" s="39" t="s">
        <v>115</v>
      </c>
      <c r="E61" s="143">
        <v>10</v>
      </c>
      <c r="F61" s="144"/>
      <c r="G61" s="11"/>
    </row>
    <row r="62" spans="1:7" s="1" customFormat="1" ht="25.5" x14ac:dyDescent="0.25">
      <c r="A62" s="37" t="s">
        <v>74</v>
      </c>
      <c r="B62" s="38" t="s">
        <v>701</v>
      </c>
      <c r="C62" s="38" t="s">
        <v>702</v>
      </c>
      <c r="D62" s="39" t="s">
        <v>240</v>
      </c>
      <c r="E62" s="145">
        <v>2</v>
      </c>
      <c r="F62" s="146"/>
      <c r="G62" s="11"/>
    </row>
    <row r="63" spans="1:7" s="12" customFormat="1" outlineLevel="1" x14ac:dyDescent="0.25">
      <c r="A63" s="40" t="s">
        <v>388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389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390</v>
      </c>
      <c r="B65" s="49" t="s">
        <v>226</v>
      </c>
      <c r="C65" s="50" t="s">
        <v>227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391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392</v>
      </c>
      <c r="B67" s="53" t="s">
        <v>541</v>
      </c>
      <c r="C67" s="54" t="s">
        <v>542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798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799</v>
      </c>
      <c r="B69" s="57" t="s">
        <v>545</v>
      </c>
      <c r="C69" s="58" t="s">
        <v>546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800</v>
      </c>
      <c r="B70" s="61" t="s">
        <v>547</v>
      </c>
      <c r="C70" s="62" t="s">
        <v>548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1037</v>
      </c>
      <c r="D71" s="39" t="s">
        <v>115</v>
      </c>
      <c r="E71" s="143">
        <v>20</v>
      </c>
      <c r="F71" s="144"/>
      <c r="G71" s="11"/>
    </row>
    <row r="72" spans="1:7" s="1" customFormat="1" ht="38.25" x14ac:dyDescent="0.25">
      <c r="A72" s="37" t="s">
        <v>81</v>
      </c>
      <c r="B72" s="38" t="s">
        <v>573</v>
      </c>
      <c r="C72" s="38" t="s">
        <v>574</v>
      </c>
      <c r="D72" s="39" t="s">
        <v>575</v>
      </c>
      <c r="E72" s="145">
        <v>3</v>
      </c>
      <c r="F72" s="146"/>
      <c r="G72" s="11"/>
    </row>
    <row r="73" spans="1:7" s="12" customFormat="1" outlineLevel="1" x14ac:dyDescent="0.25">
      <c r="A73" s="40" t="s">
        <v>565</v>
      </c>
      <c r="B73" s="41" t="s">
        <v>12</v>
      </c>
      <c r="C73" s="42" t="s">
        <v>14</v>
      </c>
      <c r="D73" s="41" t="s">
        <v>15</v>
      </c>
      <c r="E73" s="43">
        <v>59.02</v>
      </c>
      <c r="F73" s="43">
        <v>177.06</v>
      </c>
    </row>
    <row r="74" spans="1:7" s="13" customFormat="1" outlineLevel="1" x14ac:dyDescent="0.25">
      <c r="A74" s="44" t="s">
        <v>566</v>
      </c>
      <c r="B74" s="45" t="s">
        <v>17</v>
      </c>
      <c r="C74" s="46" t="s">
        <v>18</v>
      </c>
      <c r="D74" s="45" t="s">
        <v>15</v>
      </c>
      <c r="E74" s="47">
        <v>48.91</v>
      </c>
      <c r="F74" s="47">
        <v>146.72999999999999</v>
      </c>
    </row>
    <row r="75" spans="1:7" s="14" customFormat="1" ht="36" outlineLevel="1" x14ac:dyDescent="0.25">
      <c r="A75" s="48" t="s">
        <v>567</v>
      </c>
      <c r="B75" s="49" t="s">
        <v>535</v>
      </c>
      <c r="C75" s="50" t="s">
        <v>536</v>
      </c>
      <c r="D75" s="49" t="s">
        <v>22</v>
      </c>
      <c r="E75" s="51">
        <v>24.72</v>
      </c>
      <c r="F75" s="51">
        <v>74.16</v>
      </c>
    </row>
    <row r="76" spans="1:7" s="14" customFormat="1" outlineLevel="1" x14ac:dyDescent="0.25">
      <c r="A76" s="52" t="s">
        <v>568</v>
      </c>
      <c r="B76" s="53" t="s">
        <v>539</v>
      </c>
      <c r="C76" s="54" t="s">
        <v>540</v>
      </c>
      <c r="D76" s="53" t="s">
        <v>22</v>
      </c>
      <c r="E76" s="55">
        <v>0.71</v>
      </c>
      <c r="F76" s="55">
        <v>2.13</v>
      </c>
    </row>
    <row r="77" spans="1:7" s="14" customFormat="1" ht="36" outlineLevel="1" x14ac:dyDescent="0.25">
      <c r="A77" s="52" t="s">
        <v>569</v>
      </c>
      <c r="B77" s="53" t="s">
        <v>541</v>
      </c>
      <c r="C77" s="54" t="s">
        <v>542</v>
      </c>
      <c r="D77" s="53" t="s">
        <v>22</v>
      </c>
      <c r="E77" s="55">
        <v>23.48</v>
      </c>
      <c r="F77" s="55">
        <v>70.44</v>
      </c>
    </row>
    <row r="78" spans="1:7" s="1" customFormat="1" ht="51" x14ac:dyDescent="0.25">
      <c r="A78" s="37" t="s">
        <v>82</v>
      </c>
      <c r="B78" s="38" t="s">
        <v>483</v>
      </c>
      <c r="C78" s="38" t="s">
        <v>484</v>
      </c>
      <c r="D78" s="39" t="s">
        <v>39</v>
      </c>
      <c r="E78" s="145">
        <v>1.84</v>
      </c>
      <c r="F78" s="146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2.5</v>
      </c>
      <c r="F79" s="43">
        <v>4.5999999999999996</v>
      </c>
    </row>
    <row r="80" spans="1:7" s="13" customFormat="1" outlineLevel="1" x14ac:dyDescent="0.25">
      <c r="A80" s="44" t="s">
        <v>509</v>
      </c>
      <c r="B80" s="45" t="s">
        <v>17</v>
      </c>
      <c r="C80" s="46" t="s">
        <v>18</v>
      </c>
      <c r="D80" s="45" t="s">
        <v>15</v>
      </c>
      <c r="E80" s="47">
        <v>0.09</v>
      </c>
      <c r="F80" s="47">
        <v>0.1656</v>
      </c>
    </row>
    <row r="81" spans="1:7" s="14" customFormat="1" outlineLevel="1" x14ac:dyDescent="0.25">
      <c r="A81" s="48" t="s">
        <v>510</v>
      </c>
      <c r="B81" s="49" t="s">
        <v>223</v>
      </c>
      <c r="C81" s="50" t="s">
        <v>234</v>
      </c>
      <c r="D81" s="49" t="s">
        <v>22</v>
      </c>
      <c r="E81" s="51">
        <v>0.09</v>
      </c>
      <c r="F81" s="51">
        <v>0.1656</v>
      </c>
    </row>
    <row r="82" spans="1:7" s="13" customFormat="1" outlineLevel="1" x14ac:dyDescent="0.25">
      <c r="A82" s="56" t="s">
        <v>511</v>
      </c>
      <c r="B82" s="57" t="s">
        <v>37</v>
      </c>
      <c r="C82" s="58" t="s">
        <v>38</v>
      </c>
      <c r="D82" s="57" t="s">
        <v>39</v>
      </c>
      <c r="E82" s="59">
        <v>0.15</v>
      </c>
      <c r="F82" s="59">
        <v>0.27600000000000002</v>
      </c>
    </row>
    <row r="83" spans="1:7" s="13" customFormat="1" ht="24" outlineLevel="1" x14ac:dyDescent="0.25">
      <c r="A83" s="60" t="s">
        <v>512</v>
      </c>
      <c r="B83" s="61" t="s">
        <v>246</v>
      </c>
      <c r="C83" s="62" t="s">
        <v>247</v>
      </c>
      <c r="D83" s="61" t="s">
        <v>39</v>
      </c>
      <c r="E83" s="63">
        <v>0.1</v>
      </c>
      <c r="F83" s="63">
        <v>0.184</v>
      </c>
    </row>
    <row r="84" spans="1:7" s="13" customFormat="1" ht="24" outlineLevel="1" x14ac:dyDescent="0.25">
      <c r="A84" s="60" t="s">
        <v>1114</v>
      </c>
      <c r="B84" s="61" t="s">
        <v>248</v>
      </c>
      <c r="C84" s="62" t="s">
        <v>249</v>
      </c>
      <c r="D84" s="61" t="s">
        <v>39</v>
      </c>
      <c r="E84" s="63">
        <v>1.0900000000000001</v>
      </c>
      <c r="F84" s="63">
        <v>2.0055999999999998</v>
      </c>
    </row>
    <row r="85" spans="1:7" s="1" customFormat="1" ht="25.5" x14ac:dyDescent="0.25">
      <c r="A85" s="37" t="s">
        <v>84</v>
      </c>
      <c r="B85" s="38" t="s">
        <v>583</v>
      </c>
      <c r="C85" s="38" t="s">
        <v>584</v>
      </c>
      <c r="D85" s="39" t="s">
        <v>252</v>
      </c>
      <c r="E85" s="145">
        <v>0.02</v>
      </c>
      <c r="F85" s="146"/>
      <c r="G85" s="11"/>
    </row>
    <row r="86" spans="1:7" s="12" customFormat="1" outlineLevel="1" x14ac:dyDescent="0.25">
      <c r="A86" s="40" t="s">
        <v>965</v>
      </c>
      <c r="B86" s="41" t="s">
        <v>12</v>
      </c>
      <c r="C86" s="42" t="s">
        <v>14</v>
      </c>
      <c r="D86" s="41" t="s">
        <v>15</v>
      </c>
      <c r="E86" s="43">
        <v>154</v>
      </c>
      <c r="F86" s="43">
        <v>3.08</v>
      </c>
    </row>
    <row r="87" spans="1:7" s="1" customFormat="1" ht="25.5" x14ac:dyDescent="0.25">
      <c r="A87" s="37" t="s">
        <v>85</v>
      </c>
      <c r="B87" s="38" t="s">
        <v>703</v>
      </c>
      <c r="C87" s="38" t="s">
        <v>704</v>
      </c>
      <c r="D87" s="39" t="s">
        <v>705</v>
      </c>
      <c r="E87" s="145">
        <v>0.1</v>
      </c>
      <c r="F87" s="146"/>
      <c r="G87" s="11"/>
    </row>
    <row r="88" spans="1:7" s="12" customFormat="1" outlineLevel="1" x14ac:dyDescent="0.25">
      <c r="A88" s="40" t="s">
        <v>86</v>
      </c>
      <c r="B88" s="41" t="s">
        <v>17</v>
      </c>
      <c r="C88" s="42" t="s">
        <v>18</v>
      </c>
      <c r="D88" s="41" t="s">
        <v>15</v>
      </c>
      <c r="E88" s="43">
        <v>0.67</v>
      </c>
      <c r="F88" s="43">
        <v>6.7000000000000004E-2</v>
      </c>
    </row>
    <row r="89" spans="1:7" s="14" customFormat="1" ht="24" outlineLevel="1" x14ac:dyDescent="0.25">
      <c r="A89" s="48" t="s">
        <v>513</v>
      </c>
      <c r="B89" s="49" t="s">
        <v>529</v>
      </c>
      <c r="C89" s="50" t="s">
        <v>530</v>
      </c>
      <c r="D89" s="49" t="s">
        <v>22</v>
      </c>
      <c r="E89" s="51">
        <v>0.67</v>
      </c>
      <c r="F89" s="51">
        <v>6.7000000000000004E-2</v>
      </c>
    </row>
    <row r="90" spans="1:7" s="1" customFormat="1" ht="51" x14ac:dyDescent="0.25">
      <c r="A90" s="37" t="s">
        <v>87</v>
      </c>
      <c r="B90" s="38" t="s">
        <v>464</v>
      </c>
      <c r="C90" s="38" t="s">
        <v>706</v>
      </c>
      <c r="D90" s="39" t="s">
        <v>39</v>
      </c>
      <c r="E90" s="145">
        <v>0.7</v>
      </c>
      <c r="F90" s="146"/>
      <c r="G90" s="11"/>
    </row>
    <row r="91" spans="1:7" s="12" customFormat="1" outlineLevel="1" x14ac:dyDescent="0.25">
      <c r="A91" s="40" t="s">
        <v>404</v>
      </c>
      <c r="B91" s="41" t="s">
        <v>12</v>
      </c>
      <c r="C91" s="42" t="s">
        <v>14</v>
      </c>
      <c r="D91" s="41" t="s">
        <v>15</v>
      </c>
      <c r="E91" s="43">
        <v>1.8</v>
      </c>
      <c r="F91" s="43">
        <v>1.26</v>
      </c>
    </row>
    <row r="92" spans="1:7" s="14" customFormat="1" outlineLevel="1" x14ac:dyDescent="0.25">
      <c r="A92" s="48" t="s">
        <v>405</v>
      </c>
      <c r="B92" s="49" t="s">
        <v>297</v>
      </c>
      <c r="C92" s="50" t="s">
        <v>298</v>
      </c>
      <c r="D92" s="49" t="s">
        <v>22</v>
      </c>
      <c r="E92" s="51">
        <v>0.48</v>
      </c>
      <c r="F92" s="51">
        <v>0.33600000000000002</v>
      </c>
    </row>
    <row r="93" spans="1:7" s="13" customFormat="1" outlineLevel="1" x14ac:dyDescent="0.25">
      <c r="A93" s="56" t="s">
        <v>406</v>
      </c>
      <c r="B93" s="57" t="s">
        <v>37</v>
      </c>
      <c r="C93" s="58" t="s">
        <v>38</v>
      </c>
      <c r="D93" s="57" t="s">
        <v>39</v>
      </c>
      <c r="E93" s="59">
        <v>0.35</v>
      </c>
      <c r="F93" s="59">
        <v>0.245</v>
      </c>
    </row>
    <row r="94" spans="1:7" s="13" customFormat="1" outlineLevel="1" x14ac:dyDescent="0.25">
      <c r="A94" s="60" t="s">
        <v>407</v>
      </c>
      <c r="B94" s="61" t="s">
        <v>41</v>
      </c>
      <c r="C94" s="62" t="s">
        <v>42</v>
      </c>
      <c r="D94" s="61" t="s">
        <v>39</v>
      </c>
      <c r="E94" s="63">
        <v>1.02</v>
      </c>
      <c r="F94" s="63">
        <v>0.71399999999999997</v>
      </c>
    </row>
    <row r="95" spans="1:7" s="1" customFormat="1" ht="25.5" x14ac:dyDescent="0.25">
      <c r="A95" s="37" t="s">
        <v>88</v>
      </c>
      <c r="B95" s="38" t="s">
        <v>585</v>
      </c>
      <c r="C95" s="38" t="s">
        <v>1163</v>
      </c>
      <c r="D95" s="39" t="s">
        <v>27</v>
      </c>
      <c r="E95" s="145">
        <v>1</v>
      </c>
      <c r="F95" s="146"/>
      <c r="G95" s="11"/>
    </row>
    <row r="96" spans="1:7" s="12" customFormat="1" outlineLevel="1" x14ac:dyDescent="0.25">
      <c r="A96" s="40" t="s">
        <v>90</v>
      </c>
      <c r="B96" s="41" t="s">
        <v>12</v>
      </c>
      <c r="C96" s="42" t="s">
        <v>14</v>
      </c>
      <c r="D96" s="41" t="s">
        <v>15</v>
      </c>
      <c r="E96" s="43">
        <v>65</v>
      </c>
      <c r="F96" s="43">
        <v>65</v>
      </c>
    </row>
    <row r="97" spans="1:7" s="13" customFormat="1" outlineLevel="1" x14ac:dyDescent="0.25">
      <c r="A97" s="44" t="s">
        <v>91</v>
      </c>
      <c r="B97" s="45" t="s">
        <v>17</v>
      </c>
      <c r="C97" s="46" t="s">
        <v>18</v>
      </c>
      <c r="D97" s="45" t="s">
        <v>15</v>
      </c>
      <c r="E97" s="47">
        <v>10</v>
      </c>
      <c r="F97" s="47">
        <v>10</v>
      </c>
    </row>
    <row r="98" spans="1:7" s="14" customFormat="1" ht="24" outlineLevel="1" x14ac:dyDescent="0.25">
      <c r="A98" s="48" t="s">
        <v>92</v>
      </c>
      <c r="B98" s="49" t="s">
        <v>533</v>
      </c>
      <c r="C98" s="50" t="s">
        <v>534</v>
      </c>
      <c r="D98" s="49" t="s">
        <v>22</v>
      </c>
      <c r="E98" s="51">
        <v>10</v>
      </c>
      <c r="F98" s="51">
        <v>10</v>
      </c>
    </row>
    <row r="99" spans="1:7" s="1" customFormat="1" x14ac:dyDescent="0.25">
      <c r="A99" s="37" t="s">
        <v>105</v>
      </c>
      <c r="B99" s="38"/>
      <c r="C99" s="38" t="s">
        <v>1160</v>
      </c>
      <c r="D99" s="39" t="s">
        <v>27</v>
      </c>
      <c r="E99" s="143">
        <v>1</v>
      </c>
      <c r="F99" s="144"/>
      <c r="G99" s="11"/>
    </row>
    <row r="100" spans="1:7" s="1" customFormat="1" ht="25.5" x14ac:dyDescent="0.25">
      <c r="A100" s="37" t="s">
        <v>106</v>
      </c>
      <c r="B100" s="38" t="s">
        <v>486</v>
      </c>
      <c r="C100" s="38" t="s">
        <v>1164</v>
      </c>
      <c r="D100" s="39" t="s">
        <v>89</v>
      </c>
      <c r="E100" s="145">
        <v>5.5E-2</v>
      </c>
      <c r="F100" s="146"/>
      <c r="G100" s="11"/>
    </row>
    <row r="101" spans="1:7" s="12" customFormat="1" outlineLevel="1" x14ac:dyDescent="0.25">
      <c r="A101" s="40" t="s">
        <v>107</v>
      </c>
      <c r="B101" s="41" t="s">
        <v>12</v>
      </c>
      <c r="C101" s="42" t="s">
        <v>14</v>
      </c>
      <c r="D101" s="41" t="s">
        <v>15</v>
      </c>
      <c r="E101" s="43">
        <v>270</v>
      </c>
      <c r="F101" s="43">
        <v>14.85</v>
      </c>
    </row>
    <row r="102" spans="1:7" s="13" customFormat="1" outlineLevel="1" x14ac:dyDescent="0.25">
      <c r="A102" s="44" t="s">
        <v>108</v>
      </c>
      <c r="B102" s="45" t="s">
        <v>17</v>
      </c>
      <c r="C102" s="46" t="s">
        <v>18</v>
      </c>
      <c r="D102" s="45" t="s">
        <v>15</v>
      </c>
      <c r="E102" s="47">
        <v>30.37</v>
      </c>
      <c r="F102" s="47">
        <v>1.6704000000000001</v>
      </c>
    </row>
    <row r="103" spans="1:7" s="14" customFormat="1" ht="24" outlineLevel="1" x14ac:dyDescent="0.25">
      <c r="A103" s="48" t="s">
        <v>109</v>
      </c>
      <c r="B103" s="49" t="s">
        <v>93</v>
      </c>
      <c r="C103" s="50" t="s">
        <v>94</v>
      </c>
      <c r="D103" s="49" t="s">
        <v>22</v>
      </c>
      <c r="E103" s="51">
        <v>17.600000000000001</v>
      </c>
      <c r="F103" s="51">
        <v>0.96799999999999997</v>
      </c>
    </row>
    <row r="104" spans="1:7" s="14" customFormat="1" outlineLevel="1" x14ac:dyDescent="0.25">
      <c r="A104" s="52" t="s">
        <v>110</v>
      </c>
      <c r="B104" s="53" t="s">
        <v>122</v>
      </c>
      <c r="C104" s="54" t="s">
        <v>123</v>
      </c>
      <c r="D104" s="53" t="s">
        <v>22</v>
      </c>
      <c r="E104" s="55">
        <v>11.17</v>
      </c>
      <c r="F104" s="55">
        <v>0.61434999999999995</v>
      </c>
    </row>
    <row r="105" spans="1:7" s="14" customFormat="1" outlineLevel="1" x14ac:dyDescent="0.25">
      <c r="A105" s="52" t="s">
        <v>111</v>
      </c>
      <c r="B105" s="53" t="s">
        <v>97</v>
      </c>
      <c r="C105" s="54" t="s">
        <v>98</v>
      </c>
      <c r="D105" s="53" t="s">
        <v>22</v>
      </c>
      <c r="E105" s="55">
        <v>1.39</v>
      </c>
      <c r="F105" s="55">
        <v>7.6450000000000004E-2</v>
      </c>
    </row>
    <row r="106" spans="1:7" s="14" customFormat="1" outlineLevel="1" x14ac:dyDescent="0.25">
      <c r="A106" s="52" t="s">
        <v>112</v>
      </c>
      <c r="B106" s="53" t="s">
        <v>24</v>
      </c>
      <c r="C106" s="54" t="s">
        <v>25</v>
      </c>
      <c r="D106" s="53" t="s">
        <v>22</v>
      </c>
      <c r="E106" s="55">
        <v>0.21</v>
      </c>
      <c r="F106" s="55">
        <v>1.155E-2</v>
      </c>
    </row>
    <row r="107" spans="1:7" s="14" customFormat="1" ht="48" outlineLevel="1" x14ac:dyDescent="0.25">
      <c r="A107" s="52" t="s">
        <v>113</v>
      </c>
      <c r="B107" s="53" t="s">
        <v>99</v>
      </c>
      <c r="C107" s="54" t="s">
        <v>100</v>
      </c>
      <c r="D107" s="53" t="s">
        <v>22</v>
      </c>
      <c r="E107" s="55">
        <v>12</v>
      </c>
      <c r="F107" s="55">
        <v>0.66</v>
      </c>
    </row>
    <row r="108" spans="1:7" s="13" customFormat="1" outlineLevel="1" x14ac:dyDescent="0.25">
      <c r="A108" s="56" t="s">
        <v>1165</v>
      </c>
      <c r="B108" s="57" t="s">
        <v>37</v>
      </c>
      <c r="C108" s="58" t="s">
        <v>38</v>
      </c>
      <c r="D108" s="57" t="s">
        <v>39</v>
      </c>
      <c r="E108" s="59">
        <v>15.7</v>
      </c>
      <c r="F108" s="59">
        <v>0.86350000000000005</v>
      </c>
    </row>
    <row r="109" spans="1:7" s="13" customFormat="1" outlineLevel="1" x14ac:dyDescent="0.25">
      <c r="A109" s="60" t="s">
        <v>1166</v>
      </c>
      <c r="B109" s="61" t="s">
        <v>101</v>
      </c>
      <c r="C109" s="62" t="s">
        <v>102</v>
      </c>
      <c r="D109" s="61" t="s">
        <v>54</v>
      </c>
      <c r="E109" s="63">
        <v>0.04</v>
      </c>
      <c r="F109" s="63">
        <v>2.2000000000000001E-3</v>
      </c>
    </row>
    <row r="110" spans="1:7" s="1" customFormat="1" x14ac:dyDescent="0.25">
      <c r="A110" s="37" t="s">
        <v>114</v>
      </c>
      <c r="B110" s="38" t="s">
        <v>28</v>
      </c>
      <c r="C110" s="38" t="s">
        <v>689</v>
      </c>
      <c r="D110" s="39" t="s">
        <v>115</v>
      </c>
      <c r="E110" s="143">
        <v>10</v>
      </c>
      <c r="F110" s="144"/>
      <c r="G110" s="11"/>
    </row>
    <row r="111" spans="1:7" s="1" customFormat="1" x14ac:dyDescent="0.25">
      <c r="A111" s="37" t="s">
        <v>116</v>
      </c>
      <c r="B111" s="38" t="s">
        <v>28</v>
      </c>
      <c r="C111" s="38" t="s">
        <v>555</v>
      </c>
      <c r="D111" s="39" t="s">
        <v>115</v>
      </c>
      <c r="E111" s="143">
        <v>45</v>
      </c>
      <c r="F111" s="144"/>
      <c r="G111" s="11"/>
    </row>
    <row r="112" spans="1:7" s="1" customFormat="1" ht="25.5" x14ac:dyDescent="0.25">
      <c r="A112" s="37" t="s">
        <v>126</v>
      </c>
      <c r="B112" s="38" t="s">
        <v>507</v>
      </c>
      <c r="C112" s="38" t="s">
        <v>508</v>
      </c>
      <c r="D112" s="39" t="s">
        <v>485</v>
      </c>
      <c r="E112" s="145">
        <v>2</v>
      </c>
      <c r="F112" s="146"/>
      <c r="G112" s="11"/>
    </row>
    <row r="113" spans="1:7" s="12" customFormat="1" outlineLevel="1" x14ac:dyDescent="0.25">
      <c r="A113" s="40" t="s">
        <v>415</v>
      </c>
      <c r="B113" s="41" t="s">
        <v>12</v>
      </c>
      <c r="C113" s="42" t="s">
        <v>14</v>
      </c>
      <c r="D113" s="41" t="s">
        <v>15</v>
      </c>
      <c r="E113" s="43">
        <v>1.4</v>
      </c>
      <c r="F113" s="43">
        <v>2.8</v>
      </c>
    </row>
    <row r="114" spans="1:7" s="13" customFormat="1" outlineLevel="1" x14ac:dyDescent="0.25">
      <c r="A114" s="44" t="s">
        <v>416</v>
      </c>
      <c r="B114" s="45" t="s">
        <v>17</v>
      </c>
      <c r="C114" s="46" t="s">
        <v>18</v>
      </c>
      <c r="D114" s="45" t="s">
        <v>15</v>
      </c>
      <c r="E114" s="47">
        <v>0.03</v>
      </c>
      <c r="F114" s="47">
        <v>0.06</v>
      </c>
    </row>
    <row r="115" spans="1:7" s="14" customFormat="1" outlineLevel="1" x14ac:dyDescent="0.25">
      <c r="A115" s="48" t="s">
        <v>417</v>
      </c>
      <c r="B115" s="49" t="s">
        <v>24</v>
      </c>
      <c r="C115" s="50" t="s">
        <v>25</v>
      </c>
      <c r="D115" s="49" t="s">
        <v>22</v>
      </c>
      <c r="E115" s="51">
        <v>0.03</v>
      </c>
      <c r="F115" s="51">
        <v>0.06</v>
      </c>
    </row>
    <row r="116" spans="1:7" s="13" customFormat="1" ht="24" outlineLevel="1" x14ac:dyDescent="0.25">
      <c r="A116" s="56" t="s">
        <v>418</v>
      </c>
      <c r="B116" s="57" t="s">
        <v>315</v>
      </c>
      <c r="C116" s="58" t="s">
        <v>57</v>
      </c>
      <c r="D116" s="57" t="s">
        <v>58</v>
      </c>
      <c r="E116" s="59">
        <v>0.1</v>
      </c>
      <c r="F116" s="59">
        <v>0.2</v>
      </c>
    </row>
    <row r="117" spans="1:7" s="13" customFormat="1" ht="24" outlineLevel="1" x14ac:dyDescent="0.25">
      <c r="A117" s="60" t="s">
        <v>419</v>
      </c>
      <c r="B117" s="61" t="s">
        <v>60</v>
      </c>
      <c r="C117" s="62" t="s">
        <v>61</v>
      </c>
      <c r="D117" s="61" t="s">
        <v>54</v>
      </c>
      <c r="E117" s="63">
        <v>1.5E-3</v>
      </c>
      <c r="F117" s="63">
        <v>3.0000000000000001E-3</v>
      </c>
    </row>
    <row r="118" spans="1:7" s="1" customFormat="1" x14ac:dyDescent="0.25">
      <c r="A118" s="37" t="s">
        <v>127</v>
      </c>
      <c r="B118" s="38" t="s">
        <v>28</v>
      </c>
      <c r="C118" s="38" t="s">
        <v>1159</v>
      </c>
      <c r="D118" s="39" t="s">
        <v>27</v>
      </c>
      <c r="E118" s="143">
        <v>1</v>
      </c>
      <c r="F118" s="144"/>
      <c r="G118" s="11"/>
    </row>
    <row r="119" spans="1:7" s="1" customFormat="1" x14ac:dyDescent="0.25">
      <c r="A119" s="37" t="s">
        <v>128</v>
      </c>
      <c r="B119" s="38" t="s">
        <v>28</v>
      </c>
      <c r="C119" s="38" t="s">
        <v>688</v>
      </c>
      <c r="D119" s="39" t="s">
        <v>27</v>
      </c>
      <c r="E119" s="143">
        <v>1</v>
      </c>
      <c r="F119" s="144"/>
      <c r="G119" s="11"/>
    </row>
    <row r="120" spans="1:7" s="1" customFormat="1" x14ac:dyDescent="0.25">
      <c r="A120" s="37" t="s">
        <v>130</v>
      </c>
      <c r="B120" s="38" t="s">
        <v>28</v>
      </c>
      <c r="C120" s="38" t="s">
        <v>554</v>
      </c>
      <c r="D120" s="39" t="s">
        <v>27</v>
      </c>
      <c r="E120" s="143">
        <v>4</v>
      </c>
      <c r="F120" s="144"/>
      <c r="G120" s="11"/>
    </row>
    <row r="121" spans="1:7" s="1" customFormat="1" x14ac:dyDescent="0.25">
      <c r="A121" s="37" t="s">
        <v>131</v>
      </c>
      <c r="B121" s="38" t="s">
        <v>28</v>
      </c>
      <c r="C121" s="38" t="s">
        <v>687</v>
      </c>
      <c r="D121" s="39" t="s">
        <v>27</v>
      </c>
      <c r="E121" s="143">
        <v>1</v>
      </c>
      <c r="F121" s="144"/>
      <c r="G121" s="11"/>
    </row>
    <row r="122" spans="1:7" s="1" customFormat="1" x14ac:dyDescent="0.25">
      <c r="A122" s="37" t="s">
        <v>132</v>
      </c>
      <c r="B122" s="38" t="s">
        <v>28</v>
      </c>
      <c r="C122" s="38" t="s">
        <v>686</v>
      </c>
      <c r="D122" s="39" t="s">
        <v>27</v>
      </c>
      <c r="E122" s="143">
        <v>1</v>
      </c>
      <c r="F122" s="144"/>
      <c r="G122" s="11"/>
    </row>
    <row r="123" spans="1:7" s="1" customFormat="1" ht="38.25" x14ac:dyDescent="0.25">
      <c r="A123" s="37" t="s">
        <v>133</v>
      </c>
      <c r="B123" s="38" t="s">
        <v>488</v>
      </c>
      <c r="C123" s="38" t="s">
        <v>489</v>
      </c>
      <c r="D123" s="39" t="s">
        <v>44</v>
      </c>
      <c r="E123" s="145">
        <v>1</v>
      </c>
      <c r="F123" s="146"/>
      <c r="G123" s="11"/>
    </row>
    <row r="124" spans="1:7" s="12" customFormat="1" outlineLevel="1" x14ac:dyDescent="0.25">
      <c r="A124" s="40" t="s">
        <v>445</v>
      </c>
      <c r="B124" s="41" t="s">
        <v>12</v>
      </c>
      <c r="C124" s="42" t="s">
        <v>14</v>
      </c>
      <c r="D124" s="41" t="s">
        <v>15</v>
      </c>
      <c r="E124" s="43">
        <v>1.68</v>
      </c>
      <c r="F124" s="43">
        <v>1.68</v>
      </c>
    </row>
    <row r="125" spans="1:7" s="13" customFormat="1" outlineLevel="1" x14ac:dyDescent="0.25">
      <c r="A125" s="44" t="s">
        <v>446</v>
      </c>
      <c r="B125" s="45" t="s">
        <v>17</v>
      </c>
      <c r="C125" s="46" t="s">
        <v>18</v>
      </c>
      <c r="D125" s="45" t="s">
        <v>15</v>
      </c>
      <c r="E125" s="47">
        <v>0.02</v>
      </c>
      <c r="F125" s="47">
        <v>0.02</v>
      </c>
    </row>
    <row r="126" spans="1:7" s="14" customFormat="1" outlineLevel="1" x14ac:dyDescent="0.25">
      <c r="A126" s="48" t="s">
        <v>447</v>
      </c>
      <c r="B126" s="49" t="s">
        <v>48</v>
      </c>
      <c r="C126" s="50" t="s">
        <v>49</v>
      </c>
      <c r="D126" s="49" t="s">
        <v>22</v>
      </c>
      <c r="E126" s="51">
        <v>0.55000000000000004</v>
      </c>
      <c r="F126" s="51">
        <v>0.55000000000000004</v>
      </c>
    </row>
    <row r="127" spans="1:7" s="14" customFormat="1" outlineLevel="1" x14ac:dyDescent="0.25">
      <c r="A127" s="52" t="s">
        <v>448</v>
      </c>
      <c r="B127" s="53" t="s">
        <v>35</v>
      </c>
      <c r="C127" s="54" t="s">
        <v>25</v>
      </c>
      <c r="D127" s="53" t="s">
        <v>22</v>
      </c>
      <c r="E127" s="55">
        <v>0.02</v>
      </c>
      <c r="F127" s="55">
        <v>0.02</v>
      </c>
    </row>
    <row r="128" spans="1:7" s="13" customFormat="1" outlineLevel="1" x14ac:dyDescent="0.25">
      <c r="A128" s="56" t="s">
        <v>449</v>
      </c>
      <c r="B128" s="57" t="s">
        <v>52</v>
      </c>
      <c r="C128" s="58" t="s">
        <v>53</v>
      </c>
      <c r="D128" s="57" t="s">
        <v>54</v>
      </c>
      <c r="E128" s="59">
        <v>4.6000000000000001E-4</v>
      </c>
      <c r="F128" s="59">
        <v>4.6000000000000001E-4</v>
      </c>
    </row>
    <row r="129" spans="1:7" s="13" customFormat="1" ht="24" outlineLevel="1" x14ac:dyDescent="0.25">
      <c r="A129" s="60" t="s">
        <v>450</v>
      </c>
      <c r="B129" s="61" t="s">
        <v>56</v>
      </c>
      <c r="C129" s="62" t="s">
        <v>57</v>
      </c>
      <c r="D129" s="61" t="s">
        <v>58</v>
      </c>
      <c r="E129" s="63">
        <v>0.08</v>
      </c>
      <c r="F129" s="63">
        <v>0.08</v>
      </c>
    </row>
    <row r="130" spans="1:7" s="13" customFormat="1" ht="24" outlineLevel="1" x14ac:dyDescent="0.25">
      <c r="A130" s="60" t="s">
        <v>451</v>
      </c>
      <c r="B130" s="61" t="s">
        <v>60</v>
      </c>
      <c r="C130" s="62" t="s">
        <v>61</v>
      </c>
      <c r="D130" s="61" t="s">
        <v>54</v>
      </c>
      <c r="E130" s="63">
        <v>1.34E-3</v>
      </c>
      <c r="F130" s="63">
        <v>1.34E-3</v>
      </c>
    </row>
    <row r="131" spans="1:7" s="1" customFormat="1" x14ac:dyDescent="0.25">
      <c r="A131" s="37" t="s">
        <v>134</v>
      </c>
      <c r="B131" s="38"/>
      <c r="C131" s="38" t="s">
        <v>692</v>
      </c>
      <c r="D131" s="39" t="s">
        <v>27</v>
      </c>
      <c r="E131" s="143">
        <v>1</v>
      </c>
      <c r="F131" s="144"/>
      <c r="G131" s="11"/>
    </row>
    <row r="132" spans="1:7" s="1" customFormat="1" x14ac:dyDescent="0.25">
      <c r="A132" s="37" t="s">
        <v>135</v>
      </c>
      <c r="B132" s="38"/>
      <c r="C132" s="38" t="s">
        <v>691</v>
      </c>
      <c r="D132" s="39" t="s">
        <v>27</v>
      </c>
      <c r="E132" s="143">
        <v>1</v>
      </c>
      <c r="F132" s="144"/>
      <c r="G132" s="11"/>
    </row>
    <row r="133" spans="1:7" s="1" customFormat="1" ht="38.25" x14ac:dyDescent="0.25">
      <c r="A133" s="37" t="s">
        <v>136</v>
      </c>
      <c r="B133" s="38" t="s">
        <v>707</v>
      </c>
      <c r="C133" s="38" t="s">
        <v>708</v>
      </c>
      <c r="D133" s="39" t="s">
        <v>54</v>
      </c>
      <c r="E133" s="145">
        <v>0.13636000000000001</v>
      </c>
      <c r="F133" s="146"/>
      <c r="G133" s="11"/>
    </row>
    <row r="134" spans="1:7" s="12" customFormat="1" outlineLevel="1" x14ac:dyDescent="0.25">
      <c r="A134" s="40" t="s">
        <v>138</v>
      </c>
      <c r="B134" s="41" t="s">
        <v>12</v>
      </c>
      <c r="C134" s="42" t="s">
        <v>14</v>
      </c>
      <c r="D134" s="41" t="s">
        <v>15</v>
      </c>
      <c r="E134" s="43">
        <v>49.49</v>
      </c>
      <c r="F134" s="43">
        <v>6.7484999999999999</v>
      </c>
    </row>
    <row r="135" spans="1:7" s="13" customFormat="1" outlineLevel="1" x14ac:dyDescent="0.25">
      <c r="A135" s="44" t="s">
        <v>139</v>
      </c>
      <c r="B135" s="45" t="s">
        <v>17</v>
      </c>
      <c r="C135" s="46" t="s">
        <v>18</v>
      </c>
      <c r="D135" s="45" t="s">
        <v>15</v>
      </c>
      <c r="E135" s="47">
        <v>0.27</v>
      </c>
      <c r="F135" s="47">
        <v>3.6817000000000003E-2</v>
      </c>
    </row>
    <row r="136" spans="1:7" s="14" customFormat="1" ht="24" outlineLevel="1" x14ac:dyDescent="0.25">
      <c r="A136" s="48" t="s">
        <v>140</v>
      </c>
      <c r="B136" s="49" t="s">
        <v>20</v>
      </c>
      <c r="C136" s="50" t="s">
        <v>21</v>
      </c>
      <c r="D136" s="49" t="s">
        <v>22</v>
      </c>
      <c r="E136" s="51">
        <v>0.11</v>
      </c>
      <c r="F136" s="51">
        <v>1.4999999999999999E-2</v>
      </c>
    </row>
    <row r="137" spans="1:7" s="14" customFormat="1" ht="24" outlineLevel="1" x14ac:dyDescent="0.25">
      <c r="A137" s="52" t="s">
        <v>141</v>
      </c>
      <c r="B137" s="53" t="s">
        <v>304</v>
      </c>
      <c r="C137" s="54" t="s">
        <v>305</v>
      </c>
      <c r="D137" s="53" t="s">
        <v>22</v>
      </c>
      <c r="E137" s="55">
        <v>0.41</v>
      </c>
      <c r="F137" s="55">
        <v>5.5907999999999999E-2</v>
      </c>
    </row>
    <row r="138" spans="1:7" s="14" customFormat="1" outlineLevel="1" x14ac:dyDescent="0.25">
      <c r="A138" s="52" t="s">
        <v>142</v>
      </c>
      <c r="B138" s="53" t="s">
        <v>35</v>
      </c>
      <c r="C138" s="54" t="s">
        <v>25</v>
      </c>
      <c r="D138" s="53" t="s">
        <v>22</v>
      </c>
      <c r="E138" s="55">
        <v>0.16</v>
      </c>
      <c r="F138" s="55">
        <v>2.1818000000000001E-2</v>
      </c>
    </row>
    <row r="139" spans="1:7" s="14" customFormat="1" outlineLevel="1" x14ac:dyDescent="0.25">
      <c r="A139" s="52" t="s">
        <v>455</v>
      </c>
      <c r="B139" s="53" t="s">
        <v>228</v>
      </c>
      <c r="C139" s="54" t="s">
        <v>229</v>
      </c>
      <c r="D139" s="53" t="s">
        <v>22</v>
      </c>
      <c r="E139" s="55">
        <v>2.3199999999999998</v>
      </c>
      <c r="F139" s="55">
        <v>0.316355</v>
      </c>
    </row>
    <row r="140" spans="1:7" s="13" customFormat="1" outlineLevel="1" x14ac:dyDescent="0.25">
      <c r="A140" s="56" t="s">
        <v>1167</v>
      </c>
      <c r="B140" s="57" t="s">
        <v>310</v>
      </c>
      <c r="C140" s="58" t="s">
        <v>311</v>
      </c>
      <c r="D140" s="57" t="s">
        <v>54</v>
      </c>
      <c r="E140" s="59">
        <v>2E-3</v>
      </c>
      <c r="F140" s="59">
        <v>2.7300000000000002E-4</v>
      </c>
    </row>
    <row r="141" spans="1:7" s="13" customFormat="1" outlineLevel="1" x14ac:dyDescent="0.25">
      <c r="A141" s="60" t="s">
        <v>1168</v>
      </c>
      <c r="B141" s="61" t="s">
        <v>232</v>
      </c>
      <c r="C141" s="62" t="s">
        <v>233</v>
      </c>
      <c r="D141" s="61" t="s">
        <v>54</v>
      </c>
      <c r="E141" s="63">
        <v>1.0000000000000001E-5</v>
      </c>
      <c r="F141" s="63">
        <v>9.9999999999999995E-7</v>
      </c>
    </row>
    <row r="142" spans="1:7" s="13" customFormat="1" outlineLevel="1" x14ac:dyDescent="0.25">
      <c r="A142" s="60" t="s">
        <v>1169</v>
      </c>
      <c r="B142" s="61" t="s">
        <v>326</v>
      </c>
      <c r="C142" s="62" t="s">
        <v>327</v>
      </c>
      <c r="D142" s="61" t="s">
        <v>54</v>
      </c>
      <c r="E142" s="63">
        <v>3.0000000000000001E-5</v>
      </c>
      <c r="F142" s="63">
        <v>3.9999999999999998E-6</v>
      </c>
    </row>
    <row r="143" spans="1:7" s="13" customFormat="1" outlineLevel="1" x14ac:dyDescent="0.25">
      <c r="A143" s="60" t="s">
        <v>1170</v>
      </c>
      <c r="B143" s="61" t="s">
        <v>230</v>
      </c>
      <c r="C143" s="62" t="s">
        <v>231</v>
      </c>
      <c r="D143" s="61" t="s">
        <v>39</v>
      </c>
      <c r="E143" s="63">
        <v>1.95</v>
      </c>
      <c r="F143" s="63">
        <v>0.26590200000000003</v>
      </c>
    </row>
    <row r="144" spans="1:7" s="13" customFormat="1" outlineLevel="1" x14ac:dyDescent="0.25">
      <c r="A144" s="60" t="s">
        <v>1171</v>
      </c>
      <c r="B144" s="61" t="s">
        <v>588</v>
      </c>
      <c r="C144" s="62" t="s">
        <v>589</v>
      </c>
      <c r="D144" s="61" t="s">
        <v>54</v>
      </c>
      <c r="E144" s="63">
        <v>4.0000000000000001E-3</v>
      </c>
      <c r="F144" s="63">
        <v>5.4500000000000002E-4</v>
      </c>
    </row>
    <row r="145" spans="1:7" s="13" customFormat="1" outlineLevel="1" x14ac:dyDescent="0.25">
      <c r="A145" s="60" t="s">
        <v>1172</v>
      </c>
      <c r="B145" s="61" t="s">
        <v>349</v>
      </c>
      <c r="C145" s="62" t="s">
        <v>350</v>
      </c>
      <c r="D145" s="61" t="s">
        <v>58</v>
      </c>
      <c r="E145" s="63">
        <v>0.59</v>
      </c>
      <c r="F145" s="63">
        <v>8.0451999999999996E-2</v>
      </c>
    </row>
    <row r="146" spans="1:7" s="1" customFormat="1" x14ac:dyDescent="0.25">
      <c r="A146" s="37" t="s">
        <v>143</v>
      </c>
      <c r="B146" s="38" t="s">
        <v>28</v>
      </c>
      <c r="C146" s="38" t="s">
        <v>685</v>
      </c>
      <c r="D146" s="39" t="s">
        <v>54</v>
      </c>
      <c r="E146" s="143">
        <v>6.547E-2</v>
      </c>
      <c r="F146" s="144"/>
      <c r="G146" s="11"/>
    </row>
    <row r="147" spans="1:7" s="1" customFormat="1" x14ac:dyDescent="0.25">
      <c r="A147" s="37" t="s">
        <v>144</v>
      </c>
      <c r="B147" s="38" t="s">
        <v>28</v>
      </c>
      <c r="C147" s="38" t="s">
        <v>684</v>
      </c>
      <c r="D147" s="39" t="s">
        <v>54</v>
      </c>
      <c r="E147" s="143">
        <v>1.7739999999999999E-2</v>
      </c>
      <c r="F147" s="144"/>
      <c r="G147" s="11"/>
    </row>
    <row r="148" spans="1:7" s="1" customFormat="1" x14ac:dyDescent="0.25">
      <c r="A148" s="37" t="s">
        <v>145</v>
      </c>
      <c r="B148" s="38" t="s">
        <v>28</v>
      </c>
      <c r="C148" s="38" t="s">
        <v>683</v>
      </c>
      <c r="D148" s="39" t="s">
        <v>54</v>
      </c>
      <c r="E148" s="143">
        <v>5.0999999999999997E-2</v>
      </c>
      <c r="F148" s="144"/>
      <c r="G148" s="11"/>
    </row>
    <row r="149" spans="1:7" s="1" customFormat="1" x14ac:dyDescent="0.25">
      <c r="A149" s="37" t="s">
        <v>146</v>
      </c>
      <c r="B149" s="38" t="s">
        <v>28</v>
      </c>
      <c r="C149" s="38" t="s">
        <v>682</v>
      </c>
      <c r="D149" s="39" t="s">
        <v>58</v>
      </c>
      <c r="E149" s="143">
        <v>0.65500000000000003</v>
      </c>
      <c r="F149" s="144"/>
      <c r="G149" s="11"/>
    </row>
    <row r="150" spans="1:7" s="1" customFormat="1" ht="25.5" x14ac:dyDescent="0.25">
      <c r="A150" s="37" t="s">
        <v>147</v>
      </c>
      <c r="B150" s="38" t="s">
        <v>709</v>
      </c>
      <c r="C150" s="38" t="s">
        <v>710</v>
      </c>
      <c r="D150" s="39" t="s">
        <v>241</v>
      </c>
      <c r="E150" s="145">
        <v>0.02</v>
      </c>
      <c r="F150" s="146"/>
      <c r="G150" s="11"/>
    </row>
    <row r="151" spans="1:7" s="12" customFormat="1" outlineLevel="1" x14ac:dyDescent="0.25">
      <c r="A151" s="40" t="s">
        <v>474</v>
      </c>
      <c r="B151" s="41" t="s">
        <v>12</v>
      </c>
      <c r="C151" s="42" t="s">
        <v>14</v>
      </c>
      <c r="D151" s="41" t="s">
        <v>15</v>
      </c>
      <c r="E151" s="43">
        <v>12.21</v>
      </c>
      <c r="F151" s="43">
        <v>0.2442</v>
      </c>
    </row>
    <row r="152" spans="1:7" s="13" customFormat="1" outlineLevel="1" x14ac:dyDescent="0.25">
      <c r="A152" s="44" t="s">
        <v>475</v>
      </c>
      <c r="B152" s="45" t="s">
        <v>17</v>
      </c>
      <c r="C152" s="46" t="s">
        <v>18</v>
      </c>
      <c r="D152" s="45" t="s">
        <v>15</v>
      </c>
      <c r="E152" s="47">
        <v>0.03</v>
      </c>
      <c r="F152" s="47">
        <v>5.9999999999999995E-4</v>
      </c>
    </row>
    <row r="153" spans="1:7" s="14" customFormat="1" outlineLevel="1" x14ac:dyDescent="0.25">
      <c r="A153" s="48" t="s">
        <v>476</v>
      </c>
      <c r="B153" s="49" t="s">
        <v>24</v>
      </c>
      <c r="C153" s="50" t="s">
        <v>25</v>
      </c>
      <c r="D153" s="49" t="s">
        <v>22</v>
      </c>
      <c r="E153" s="51">
        <v>0.03</v>
      </c>
      <c r="F153" s="51">
        <v>5.9999999999999995E-4</v>
      </c>
    </row>
    <row r="154" spans="1:7" s="13" customFormat="1" ht="24" outlineLevel="1" x14ac:dyDescent="0.25">
      <c r="A154" s="56" t="s">
        <v>517</v>
      </c>
      <c r="B154" s="57" t="s">
        <v>340</v>
      </c>
      <c r="C154" s="58" t="s">
        <v>341</v>
      </c>
      <c r="D154" s="57" t="s">
        <v>54</v>
      </c>
      <c r="E154" s="59">
        <v>2.7300000000000001E-2</v>
      </c>
      <c r="F154" s="59">
        <v>5.4600000000000004E-4</v>
      </c>
    </row>
    <row r="155" spans="1:7" s="1" customFormat="1" ht="13.5" thickBot="1" x14ac:dyDescent="0.3">
      <c r="A155" s="147"/>
      <c r="B155" s="148"/>
      <c r="C155" s="148"/>
      <c r="D155" s="148"/>
      <c r="E155" s="148"/>
      <c r="F155" s="149"/>
    </row>
    <row r="156" spans="1:7" s="1" customFormat="1" ht="13.5" thickTop="1" x14ac:dyDescent="0.25">
      <c r="A156" s="121"/>
      <c r="B156" s="121"/>
      <c r="C156" s="121"/>
      <c r="D156" s="121"/>
      <c r="E156" s="121"/>
      <c r="F156" s="121"/>
    </row>
    <row r="157" spans="1:7" s="1" customFormat="1" x14ac:dyDescent="0.25">
      <c r="A157" s="36"/>
      <c r="B157" s="142" t="s">
        <v>1039</v>
      </c>
      <c r="C157" s="142"/>
      <c r="D157" s="142" t="s">
        <v>1161</v>
      </c>
      <c r="E157" s="142"/>
      <c r="F157" s="142"/>
    </row>
    <row r="158" spans="1:7" s="1" customFormat="1" x14ac:dyDescent="0.25">
      <c r="A158" s="121"/>
      <c r="B158" s="121"/>
      <c r="C158" s="121"/>
      <c r="D158" s="121"/>
      <c r="E158" s="121"/>
      <c r="F158" s="121"/>
    </row>
    <row r="159" spans="1:7" s="1" customFormat="1" x14ac:dyDescent="0.25">
      <c r="A159" s="36"/>
      <c r="B159" s="142" t="s">
        <v>1040</v>
      </c>
      <c r="C159" s="142"/>
      <c r="D159" s="142" t="s">
        <v>1162</v>
      </c>
      <c r="E159" s="142"/>
      <c r="F159" s="142"/>
    </row>
  </sheetData>
  <mergeCells count="57">
    <mergeCell ref="A14:F14"/>
    <mergeCell ref="B2:F2"/>
    <mergeCell ref="B3:F3"/>
    <mergeCell ref="A5:F5"/>
    <mergeCell ref="B6:F6"/>
    <mergeCell ref="B8:F8"/>
    <mergeCell ref="B9:F9"/>
    <mergeCell ref="A11:A12"/>
    <mergeCell ref="B11:B12"/>
    <mergeCell ref="C11:C12"/>
    <mergeCell ref="D11:D12"/>
    <mergeCell ref="E11:F11"/>
    <mergeCell ref="E62:F62"/>
    <mergeCell ref="A15:F15"/>
    <mergeCell ref="E16:F16"/>
    <mergeCell ref="E28:F28"/>
    <mergeCell ref="E29:F29"/>
    <mergeCell ref="E30:F30"/>
    <mergeCell ref="E42:F42"/>
    <mergeCell ref="E43:F43"/>
    <mergeCell ref="E44:F44"/>
    <mergeCell ref="E51:F51"/>
    <mergeCell ref="E60:F60"/>
    <mergeCell ref="E61:F61"/>
    <mergeCell ref="E112:F112"/>
    <mergeCell ref="E71:F71"/>
    <mergeCell ref="E72:F72"/>
    <mergeCell ref="E78:F78"/>
    <mergeCell ref="E85:F85"/>
    <mergeCell ref="E87:F87"/>
    <mergeCell ref="E90:F90"/>
    <mergeCell ref="E95:F95"/>
    <mergeCell ref="E99:F99"/>
    <mergeCell ref="E100:F100"/>
    <mergeCell ref="E110:F110"/>
    <mergeCell ref="E111:F111"/>
    <mergeCell ref="E148:F148"/>
    <mergeCell ref="E118:F118"/>
    <mergeCell ref="E119:F119"/>
    <mergeCell ref="E120:F120"/>
    <mergeCell ref="E121:F121"/>
    <mergeCell ref="E122:F122"/>
    <mergeCell ref="E123:F123"/>
    <mergeCell ref="E131:F131"/>
    <mergeCell ref="E132:F132"/>
    <mergeCell ref="E133:F133"/>
    <mergeCell ref="E146:F146"/>
    <mergeCell ref="E147:F147"/>
    <mergeCell ref="A158:F158"/>
    <mergeCell ref="B159:C159"/>
    <mergeCell ref="D159:F159"/>
    <mergeCell ref="E149:F149"/>
    <mergeCell ref="E150:F150"/>
    <mergeCell ref="A155:F155"/>
    <mergeCell ref="A156:F156"/>
    <mergeCell ref="B157:C157"/>
    <mergeCell ref="D157:F157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5703125" style="10" customWidth="1"/>
    <col min="4" max="7" width="10.140625" style="10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1173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1174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319.9135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36.4343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211</v>
      </c>
      <c r="C23" s="27" t="s">
        <v>619</v>
      </c>
      <c r="D23" s="28" t="s">
        <v>22</v>
      </c>
      <c r="E23" s="29">
        <v>3.7987000000000002</v>
      </c>
      <c r="F23" s="30"/>
      <c r="G23" s="31"/>
    </row>
    <row r="24" spans="1:7" s="1" customFormat="1" x14ac:dyDescent="0.25">
      <c r="A24" s="26" t="s">
        <v>29</v>
      </c>
      <c r="B24" s="27" t="s">
        <v>223</v>
      </c>
      <c r="C24" s="27" t="s">
        <v>234</v>
      </c>
      <c r="D24" s="28" t="s">
        <v>22</v>
      </c>
      <c r="E24" s="29">
        <v>3.8399999999999997E-2</v>
      </c>
      <c r="F24" s="30"/>
      <c r="G24" s="31"/>
    </row>
    <row r="25" spans="1:7" s="1" customFormat="1" ht="36" x14ac:dyDescent="0.25">
      <c r="A25" s="26" t="s">
        <v>43</v>
      </c>
      <c r="B25" s="27" t="s">
        <v>272</v>
      </c>
      <c r="C25" s="27" t="s">
        <v>273</v>
      </c>
      <c r="D25" s="28" t="s">
        <v>22</v>
      </c>
      <c r="E25" s="29">
        <v>3.3542000000000002E-2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242</v>
      </c>
      <c r="C27" s="27" t="s">
        <v>243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586</v>
      </c>
      <c r="C28" s="27" t="s">
        <v>587</v>
      </c>
      <c r="D28" s="28" t="s">
        <v>22</v>
      </c>
      <c r="E28" s="29">
        <v>2.218</v>
      </c>
      <c r="F28" s="30"/>
      <c r="G28" s="31"/>
    </row>
    <row r="29" spans="1:7" s="1" customFormat="1" ht="24" x14ac:dyDescent="0.25">
      <c r="A29" s="26" t="s">
        <v>71</v>
      </c>
      <c r="B29" s="27" t="s">
        <v>299</v>
      </c>
      <c r="C29" s="27" t="s">
        <v>276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533</v>
      </c>
      <c r="C31" s="27" t="s">
        <v>534</v>
      </c>
      <c r="D31" s="28" t="s">
        <v>22</v>
      </c>
      <c r="E31" s="29">
        <v>8.2791999999999994</v>
      </c>
      <c r="F31" s="30"/>
      <c r="G31" s="31"/>
    </row>
    <row r="32" spans="1:7" s="1" customFormat="1" ht="24" x14ac:dyDescent="0.25">
      <c r="A32" s="26" t="s">
        <v>75</v>
      </c>
      <c r="B32" s="27" t="s">
        <v>711</v>
      </c>
      <c r="C32" s="27" t="s">
        <v>712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257</v>
      </c>
      <c r="C33" s="27" t="s">
        <v>258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620</v>
      </c>
      <c r="C34" s="27" t="s">
        <v>621</v>
      </c>
      <c r="D34" s="28" t="s">
        <v>22</v>
      </c>
      <c r="E34" s="29">
        <v>12.6</v>
      </c>
      <c r="F34" s="30"/>
      <c r="G34" s="31"/>
    </row>
    <row r="35" spans="1:7" s="1" customFormat="1" ht="24" x14ac:dyDescent="0.25">
      <c r="A35" s="26" t="s">
        <v>84</v>
      </c>
      <c r="B35" s="27" t="s">
        <v>300</v>
      </c>
      <c r="C35" s="27" t="s">
        <v>301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713</v>
      </c>
      <c r="C36" s="27" t="s">
        <v>714</v>
      </c>
      <c r="D36" s="28" t="s">
        <v>22</v>
      </c>
      <c r="E36" s="29">
        <v>5.1558999999999999</v>
      </c>
      <c r="F36" s="30"/>
      <c r="G36" s="31"/>
    </row>
    <row r="37" spans="1:7" s="1" customFormat="1" x14ac:dyDescent="0.25">
      <c r="A37" s="26" t="s">
        <v>87</v>
      </c>
      <c r="B37" s="27" t="s">
        <v>277</v>
      </c>
      <c r="C37" s="27" t="s">
        <v>278</v>
      </c>
      <c r="D37" s="28" t="s">
        <v>22</v>
      </c>
      <c r="E37" s="29">
        <v>0.2112</v>
      </c>
      <c r="F37" s="30"/>
      <c r="G37" s="31"/>
    </row>
    <row r="38" spans="1:7" s="1" customFormat="1" ht="24" x14ac:dyDescent="0.25">
      <c r="A38" s="26" t="s">
        <v>88</v>
      </c>
      <c r="B38" s="27" t="s">
        <v>715</v>
      </c>
      <c r="C38" s="27" t="s">
        <v>716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105</v>
      </c>
      <c r="B39" s="27" t="s">
        <v>268</v>
      </c>
      <c r="C39" s="27" t="s">
        <v>269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106</v>
      </c>
      <c r="B40" s="27" t="s">
        <v>48</v>
      </c>
      <c r="C40" s="27" t="s">
        <v>49</v>
      </c>
      <c r="D40" s="28" t="s">
        <v>22</v>
      </c>
      <c r="E40" s="29">
        <v>14.0764</v>
      </c>
      <c r="F40" s="30"/>
      <c r="G40" s="31"/>
    </row>
    <row r="41" spans="1:7" s="1" customFormat="1" x14ac:dyDescent="0.25">
      <c r="A41" s="26" t="s">
        <v>114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116</v>
      </c>
      <c r="B42" s="27" t="s">
        <v>35</v>
      </c>
      <c r="C42" s="27" t="s">
        <v>25</v>
      </c>
      <c r="D42" s="28" t="s">
        <v>22</v>
      </c>
      <c r="E42" s="29">
        <v>2.8534000000000002</v>
      </c>
      <c r="F42" s="30"/>
      <c r="G42" s="31"/>
    </row>
    <row r="43" spans="1:7" s="1" customFormat="1" x14ac:dyDescent="0.25">
      <c r="A43" s="26" t="s">
        <v>126</v>
      </c>
      <c r="B43" s="27" t="s">
        <v>306</v>
      </c>
      <c r="C43" s="27" t="s">
        <v>307</v>
      </c>
      <c r="D43" s="28" t="s">
        <v>22</v>
      </c>
      <c r="E43" s="29">
        <v>2.9615999999999998</v>
      </c>
      <c r="F43" s="30"/>
      <c r="G43" s="31"/>
    </row>
    <row r="44" spans="1:7" s="1" customFormat="1" x14ac:dyDescent="0.25">
      <c r="A44" s="26" t="s">
        <v>127</v>
      </c>
      <c r="B44" s="27" t="s">
        <v>228</v>
      </c>
      <c r="C44" s="27" t="s">
        <v>229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22" t="s">
        <v>293</v>
      </c>
      <c r="C45" s="123"/>
      <c r="D45" s="33" t="s">
        <v>288</v>
      </c>
      <c r="E45" s="34"/>
      <c r="F45" s="34"/>
      <c r="G45" s="35"/>
    </row>
    <row r="46" spans="1:7" s="1" customFormat="1" x14ac:dyDescent="0.25">
      <c r="A46" s="124"/>
      <c r="B46" s="125"/>
      <c r="C46" s="125"/>
      <c r="D46" s="125"/>
      <c r="E46" s="125"/>
      <c r="F46" s="125"/>
      <c r="G46" s="125"/>
    </row>
    <row r="47" spans="1:7" s="1" customFormat="1" x14ac:dyDescent="0.25">
      <c r="A47" s="20"/>
      <c r="B47" s="21"/>
      <c r="C47" s="22" t="s">
        <v>284</v>
      </c>
      <c r="D47" s="23"/>
      <c r="E47" s="24"/>
      <c r="F47" s="24"/>
      <c r="G47" s="25"/>
    </row>
    <row r="48" spans="1:7" s="1" customFormat="1" x14ac:dyDescent="0.25">
      <c r="A48" s="26" t="s">
        <v>128</v>
      </c>
      <c r="B48" s="27" t="s">
        <v>37</v>
      </c>
      <c r="C48" s="27" t="s">
        <v>38</v>
      </c>
      <c r="D48" s="28" t="s">
        <v>39</v>
      </c>
      <c r="E48" s="29">
        <v>7.2071999999999997E-2</v>
      </c>
      <c r="F48" s="30"/>
      <c r="G48" s="31"/>
    </row>
    <row r="49" spans="1:7" s="1" customFormat="1" ht="24" x14ac:dyDescent="0.25">
      <c r="A49" s="26" t="s">
        <v>130</v>
      </c>
      <c r="B49" s="27" t="s">
        <v>717</v>
      </c>
      <c r="C49" s="27" t="s">
        <v>718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131</v>
      </c>
      <c r="B50" s="27" t="s">
        <v>244</v>
      </c>
      <c r="C50" s="27" t="s">
        <v>245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132</v>
      </c>
      <c r="B51" s="27" t="s">
        <v>312</v>
      </c>
      <c r="C51" s="27" t="s">
        <v>313</v>
      </c>
      <c r="D51" s="28" t="s">
        <v>314</v>
      </c>
      <c r="E51" s="29">
        <v>8.1600000000000006E-2</v>
      </c>
      <c r="F51" s="30"/>
      <c r="G51" s="31"/>
    </row>
    <row r="52" spans="1:7" s="1" customFormat="1" x14ac:dyDescent="0.25">
      <c r="A52" s="26" t="s">
        <v>133</v>
      </c>
      <c r="B52" s="27" t="s">
        <v>622</v>
      </c>
      <c r="C52" s="27" t="s">
        <v>311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134</v>
      </c>
      <c r="B53" s="27" t="s">
        <v>719</v>
      </c>
      <c r="C53" s="27" t="s">
        <v>720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135</v>
      </c>
      <c r="B54" s="27" t="s">
        <v>318</v>
      </c>
      <c r="C54" s="27" t="s">
        <v>319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136</v>
      </c>
      <c r="B55" s="27" t="s">
        <v>721</v>
      </c>
      <c r="C55" s="27" t="s">
        <v>722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143</v>
      </c>
      <c r="B56" s="27" t="s">
        <v>259</v>
      </c>
      <c r="C56" s="27" t="s">
        <v>260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144</v>
      </c>
      <c r="B57" s="27" t="s">
        <v>723</v>
      </c>
      <c r="C57" s="27" t="s">
        <v>724</v>
      </c>
      <c r="D57" s="28" t="s">
        <v>54</v>
      </c>
      <c r="E57" s="29">
        <v>6.0419999999999996E-3</v>
      </c>
      <c r="F57" s="30"/>
      <c r="G57" s="31"/>
    </row>
    <row r="58" spans="1:7" s="1" customFormat="1" x14ac:dyDescent="0.25">
      <c r="A58" s="26" t="s">
        <v>145</v>
      </c>
      <c r="B58" s="27" t="s">
        <v>230</v>
      </c>
      <c r="C58" s="27" t="s">
        <v>231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146</v>
      </c>
      <c r="B59" s="27" t="s">
        <v>725</v>
      </c>
      <c r="C59" s="27" t="s">
        <v>726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147</v>
      </c>
      <c r="B60" s="27" t="s">
        <v>101</v>
      </c>
      <c r="C60" s="27" t="s">
        <v>102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148</v>
      </c>
      <c r="B61" s="27" t="s">
        <v>332</v>
      </c>
      <c r="C61" s="27" t="s">
        <v>333</v>
      </c>
      <c r="D61" s="28" t="s">
        <v>58</v>
      </c>
      <c r="E61" s="29">
        <v>4.6360000000000001</v>
      </c>
      <c r="F61" s="30"/>
      <c r="G61" s="31"/>
    </row>
    <row r="62" spans="1:7" s="1" customFormat="1" ht="24" x14ac:dyDescent="0.25">
      <c r="A62" s="26" t="s">
        <v>149</v>
      </c>
      <c r="B62" s="27" t="s">
        <v>340</v>
      </c>
      <c r="C62" s="27" t="s">
        <v>341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150</v>
      </c>
      <c r="B63" s="27" t="s">
        <v>727</v>
      </c>
      <c r="C63" s="27" t="s">
        <v>728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151</v>
      </c>
      <c r="B64" s="27" t="s">
        <v>592</v>
      </c>
      <c r="C64" s="27" t="s">
        <v>593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152</v>
      </c>
      <c r="B65" s="27" t="s">
        <v>623</v>
      </c>
      <c r="C65" s="27" t="s">
        <v>624</v>
      </c>
      <c r="D65" s="28" t="s">
        <v>39</v>
      </c>
      <c r="E65" s="29">
        <v>0.57599999999999996</v>
      </c>
      <c r="F65" s="30"/>
      <c r="G65" s="31"/>
    </row>
    <row r="66" spans="1:7" s="1" customFormat="1" ht="24" x14ac:dyDescent="0.25">
      <c r="A66" s="26" t="s">
        <v>153</v>
      </c>
      <c r="B66" s="27" t="s">
        <v>246</v>
      </c>
      <c r="C66" s="27" t="s">
        <v>247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154</v>
      </c>
      <c r="B67" s="27" t="s">
        <v>248</v>
      </c>
      <c r="C67" s="27" t="s">
        <v>249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155</v>
      </c>
      <c r="B68" s="27" t="s">
        <v>250</v>
      </c>
      <c r="C68" s="27" t="s">
        <v>251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156</v>
      </c>
      <c r="B69" s="27" t="s">
        <v>349</v>
      </c>
      <c r="C69" s="27" t="s">
        <v>350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157</v>
      </c>
      <c r="B70" s="27" t="s">
        <v>625</v>
      </c>
      <c r="C70" s="27" t="s">
        <v>626</v>
      </c>
      <c r="D70" s="28" t="s">
        <v>314</v>
      </c>
      <c r="E70" s="29">
        <v>0.74826400000000004</v>
      </c>
      <c r="F70" s="30"/>
      <c r="G70" s="31"/>
    </row>
    <row r="71" spans="1:7" s="1" customFormat="1" x14ac:dyDescent="0.25">
      <c r="A71" s="26" t="s">
        <v>158</v>
      </c>
      <c r="B71" s="27" t="s">
        <v>729</v>
      </c>
      <c r="C71" s="27" t="s">
        <v>730</v>
      </c>
      <c r="D71" s="28" t="s">
        <v>731</v>
      </c>
      <c r="E71" s="29">
        <v>8.6529999999999992E-3</v>
      </c>
      <c r="F71" s="30"/>
      <c r="G71" s="31"/>
    </row>
    <row r="72" spans="1:7" s="1" customFormat="1" ht="24" x14ac:dyDescent="0.25">
      <c r="A72" s="26" t="s">
        <v>159</v>
      </c>
      <c r="B72" s="27" t="s">
        <v>353</v>
      </c>
      <c r="C72" s="27" t="s">
        <v>732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160</v>
      </c>
      <c r="B73" s="27" t="s">
        <v>733</v>
      </c>
      <c r="C73" s="27" t="s">
        <v>734</v>
      </c>
      <c r="D73" s="28" t="s">
        <v>735</v>
      </c>
      <c r="E73" s="29">
        <v>5.0999999999999996</v>
      </c>
      <c r="F73" s="30"/>
      <c r="G73" s="31"/>
    </row>
    <row r="74" spans="1:7" s="1" customFormat="1" x14ac:dyDescent="0.25">
      <c r="A74" s="26" t="s">
        <v>161</v>
      </c>
      <c r="B74" s="27" t="s">
        <v>736</v>
      </c>
      <c r="C74" s="27" t="s">
        <v>737</v>
      </c>
      <c r="D74" s="28" t="s">
        <v>314</v>
      </c>
      <c r="E74" s="29">
        <v>0.28799999999999998</v>
      </c>
      <c r="F74" s="30"/>
      <c r="G74" s="31"/>
    </row>
    <row r="75" spans="1:7" s="1" customFormat="1" x14ac:dyDescent="0.25">
      <c r="A75" s="26" t="s">
        <v>162</v>
      </c>
      <c r="B75" s="27" t="s">
        <v>738</v>
      </c>
      <c r="C75" s="27" t="s">
        <v>739</v>
      </c>
      <c r="D75" s="28" t="s">
        <v>219</v>
      </c>
      <c r="E75" s="29">
        <v>1.2288E-2</v>
      </c>
      <c r="F75" s="30"/>
      <c r="G75" s="31"/>
    </row>
    <row r="76" spans="1:7" s="1" customFormat="1" x14ac:dyDescent="0.25">
      <c r="A76" s="26" t="s">
        <v>163</v>
      </c>
      <c r="B76" s="27" t="s">
        <v>740</v>
      </c>
      <c r="C76" s="27" t="s">
        <v>741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164</v>
      </c>
      <c r="B77" s="27" t="s">
        <v>742</v>
      </c>
      <c r="C77" s="27" t="s">
        <v>743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165</v>
      </c>
      <c r="B78" s="27" t="s">
        <v>744</v>
      </c>
      <c r="C78" s="27" t="s">
        <v>745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166</v>
      </c>
      <c r="B79" s="27" t="s">
        <v>746</v>
      </c>
      <c r="C79" s="27" t="s">
        <v>747</v>
      </c>
      <c r="D79" s="28" t="s">
        <v>54</v>
      </c>
      <c r="E79" s="29">
        <v>8.9999999999999993E-3</v>
      </c>
      <c r="F79" s="30"/>
      <c r="G79" s="31"/>
    </row>
    <row r="80" spans="1:7" s="1" customFormat="1" ht="24" x14ac:dyDescent="0.25">
      <c r="A80" s="26" t="s">
        <v>167</v>
      </c>
      <c r="B80" s="27" t="s">
        <v>748</v>
      </c>
      <c r="C80" s="27" t="s">
        <v>732</v>
      </c>
      <c r="D80" s="28" t="s">
        <v>54</v>
      </c>
      <c r="E80" s="29">
        <v>9.7199999999999995E-2</v>
      </c>
      <c r="F80" s="30"/>
      <c r="G80" s="31"/>
    </row>
    <row r="81" spans="1:7" s="1" customFormat="1" ht="24" x14ac:dyDescent="0.25">
      <c r="A81" s="26" t="s">
        <v>168</v>
      </c>
      <c r="B81" s="27" t="s">
        <v>354</v>
      </c>
      <c r="C81" s="27" t="s">
        <v>749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169</v>
      </c>
      <c r="B82" s="27" t="s">
        <v>750</v>
      </c>
      <c r="C82" s="27" t="s">
        <v>751</v>
      </c>
      <c r="D82" s="28" t="s">
        <v>314</v>
      </c>
      <c r="E82" s="29">
        <v>0.28799999999999998</v>
      </c>
      <c r="F82" s="30"/>
      <c r="G82" s="31"/>
    </row>
    <row r="83" spans="1:7" s="1" customFormat="1" x14ac:dyDescent="0.25">
      <c r="A83" s="26" t="s">
        <v>170</v>
      </c>
      <c r="B83" s="27" t="s">
        <v>752</v>
      </c>
      <c r="C83" s="27" t="s">
        <v>753</v>
      </c>
      <c r="D83" s="28" t="s">
        <v>58</v>
      </c>
      <c r="E83" s="29">
        <v>1.992</v>
      </c>
      <c r="F83" s="30"/>
      <c r="G83" s="31"/>
    </row>
    <row r="84" spans="1:7" s="1" customFormat="1" ht="36" x14ac:dyDescent="0.25">
      <c r="A84" s="26" t="s">
        <v>171</v>
      </c>
      <c r="B84" s="27" t="s">
        <v>355</v>
      </c>
      <c r="C84" s="27" t="s">
        <v>356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172</v>
      </c>
      <c r="B85" s="27" t="s">
        <v>28</v>
      </c>
      <c r="C85" s="27" t="s">
        <v>754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173</v>
      </c>
      <c r="B86" s="27" t="s">
        <v>28</v>
      </c>
      <c r="C86" s="27" t="s">
        <v>755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174</v>
      </c>
      <c r="B87" s="27" t="s">
        <v>28</v>
      </c>
      <c r="C87" s="27" t="s">
        <v>628</v>
      </c>
      <c r="D87" s="28" t="s">
        <v>27</v>
      </c>
      <c r="E87" s="29">
        <v>128</v>
      </c>
      <c r="F87" s="30"/>
      <c r="G87" s="31"/>
    </row>
    <row r="88" spans="1:7" s="1" customFormat="1" x14ac:dyDescent="0.25">
      <c r="A88" s="26" t="s">
        <v>175</v>
      </c>
      <c r="B88" s="27" t="s">
        <v>28</v>
      </c>
      <c r="C88" s="27" t="s">
        <v>357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176</v>
      </c>
      <c r="B89" s="27" t="s">
        <v>28</v>
      </c>
      <c r="C89" s="27" t="s">
        <v>756</v>
      </c>
      <c r="D89" s="28" t="s">
        <v>115</v>
      </c>
      <c r="E89" s="29">
        <v>52</v>
      </c>
      <c r="F89" s="30"/>
      <c r="G89" s="31"/>
    </row>
    <row r="90" spans="1:7" s="1" customFormat="1" x14ac:dyDescent="0.25">
      <c r="A90" s="26" t="s">
        <v>177</v>
      </c>
      <c r="B90" s="27" t="s">
        <v>28</v>
      </c>
      <c r="C90" s="27" t="s">
        <v>757</v>
      </c>
      <c r="D90" s="28" t="s">
        <v>27</v>
      </c>
      <c r="E90" s="29">
        <v>16</v>
      </c>
      <c r="F90" s="30"/>
      <c r="G90" s="31"/>
    </row>
    <row r="91" spans="1:7" s="1" customFormat="1" x14ac:dyDescent="0.25">
      <c r="A91" s="26" t="s">
        <v>178</v>
      </c>
      <c r="B91" s="27" t="s">
        <v>28</v>
      </c>
      <c r="C91" s="27" t="s">
        <v>758</v>
      </c>
      <c r="D91" s="28" t="s">
        <v>634</v>
      </c>
      <c r="E91" s="29">
        <v>1</v>
      </c>
      <c r="F91" s="30"/>
      <c r="G91" s="31"/>
    </row>
    <row r="92" spans="1:7" s="1" customFormat="1" x14ac:dyDescent="0.25">
      <c r="A92" s="26" t="s">
        <v>179</v>
      </c>
      <c r="B92" s="27" t="s">
        <v>28</v>
      </c>
      <c r="C92" s="27" t="s">
        <v>759</v>
      </c>
      <c r="D92" s="28" t="s">
        <v>634</v>
      </c>
      <c r="E92" s="29">
        <v>3</v>
      </c>
      <c r="F92" s="30"/>
      <c r="G92" s="31"/>
    </row>
    <row r="93" spans="1:7" s="1" customFormat="1" x14ac:dyDescent="0.25">
      <c r="A93" s="26" t="s">
        <v>180</v>
      </c>
      <c r="B93" s="27" t="s">
        <v>28</v>
      </c>
      <c r="C93" s="27" t="s">
        <v>760</v>
      </c>
      <c r="D93" s="28" t="s">
        <v>634</v>
      </c>
      <c r="E93" s="29">
        <v>1</v>
      </c>
      <c r="F93" s="30"/>
      <c r="G93" s="31"/>
    </row>
    <row r="94" spans="1:7" s="1" customFormat="1" x14ac:dyDescent="0.25">
      <c r="A94" s="26" t="s">
        <v>181</v>
      </c>
      <c r="B94" s="27" t="s">
        <v>28</v>
      </c>
      <c r="C94" s="27" t="s">
        <v>629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182</v>
      </c>
      <c r="B95" s="27" t="s">
        <v>28</v>
      </c>
      <c r="C95" s="27" t="s">
        <v>630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183</v>
      </c>
      <c r="B96" s="27" t="s">
        <v>28</v>
      </c>
      <c r="C96" s="27" t="s">
        <v>631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184</v>
      </c>
      <c r="B97" s="27" t="s">
        <v>28</v>
      </c>
      <c r="C97" s="27" t="s">
        <v>632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185</v>
      </c>
      <c r="B98" s="27" t="s">
        <v>28</v>
      </c>
      <c r="C98" s="27" t="s">
        <v>633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186</v>
      </c>
      <c r="B99" s="27" t="s">
        <v>28</v>
      </c>
      <c r="C99" s="27" t="s">
        <v>627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187</v>
      </c>
      <c r="B100" s="27" t="s">
        <v>28</v>
      </c>
      <c r="C100" s="27" t="s">
        <v>761</v>
      </c>
      <c r="D100" s="28" t="s">
        <v>115</v>
      </c>
      <c r="E100" s="29">
        <v>12</v>
      </c>
      <c r="F100" s="30"/>
      <c r="G100" s="31"/>
    </row>
    <row r="101" spans="1:7" s="1" customFormat="1" x14ac:dyDescent="0.25">
      <c r="A101" s="26" t="s">
        <v>188</v>
      </c>
      <c r="B101" s="27" t="s">
        <v>28</v>
      </c>
      <c r="C101" s="27" t="s">
        <v>762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189</v>
      </c>
      <c r="B102" s="27" t="s">
        <v>28</v>
      </c>
      <c r="C102" s="27" t="s">
        <v>763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190</v>
      </c>
      <c r="B103" s="27" t="s">
        <v>28</v>
      </c>
      <c r="C103" s="27" t="s">
        <v>764</v>
      </c>
      <c r="D103" s="28" t="s">
        <v>58</v>
      </c>
      <c r="E103" s="29">
        <v>11</v>
      </c>
      <c r="F103" s="30"/>
      <c r="G103" s="31"/>
    </row>
    <row r="104" spans="1:7" s="1" customFormat="1" ht="24" x14ac:dyDescent="0.25">
      <c r="A104" s="26" t="s">
        <v>191</v>
      </c>
      <c r="B104" s="27" t="s">
        <v>28</v>
      </c>
      <c r="C104" s="27" t="s">
        <v>765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192</v>
      </c>
      <c r="B105" s="27" t="s">
        <v>28</v>
      </c>
      <c r="C105" s="27" t="s">
        <v>766</v>
      </c>
      <c r="D105" s="28" t="s">
        <v>27</v>
      </c>
      <c r="E105" s="29">
        <v>39</v>
      </c>
      <c r="F105" s="30"/>
      <c r="G105" s="31"/>
    </row>
    <row r="106" spans="1:7" s="1" customFormat="1" x14ac:dyDescent="0.25">
      <c r="A106" s="26" t="s">
        <v>193</v>
      </c>
      <c r="B106" s="27" t="s">
        <v>28</v>
      </c>
      <c r="C106" s="27" t="s">
        <v>767</v>
      </c>
      <c r="D106" s="28" t="s">
        <v>27</v>
      </c>
      <c r="E106" s="29">
        <v>39</v>
      </c>
      <c r="F106" s="30"/>
      <c r="G106" s="31"/>
    </row>
    <row r="107" spans="1:7" s="1" customFormat="1" x14ac:dyDescent="0.25">
      <c r="A107" s="26" t="s">
        <v>194</v>
      </c>
      <c r="B107" s="27" t="s">
        <v>28</v>
      </c>
      <c r="C107" s="27" t="s">
        <v>1041</v>
      </c>
      <c r="D107" s="28" t="s">
        <v>27</v>
      </c>
      <c r="E107" s="29">
        <v>3</v>
      </c>
      <c r="F107" s="30"/>
      <c r="G107" s="31"/>
    </row>
    <row r="108" spans="1:7" s="1" customFormat="1" x14ac:dyDescent="0.25">
      <c r="A108" s="26" t="s">
        <v>195</v>
      </c>
      <c r="B108" s="27" t="s">
        <v>28</v>
      </c>
      <c r="C108" s="27" t="s">
        <v>1042</v>
      </c>
      <c r="D108" s="28" t="s">
        <v>27</v>
      </c>
      <c r="E108" s="29">
        <v>12</v>
      </c>
      <c r="F108" s="30"/>
      <c r="G108" s="31"/>
    </row>
    <row r="109" spans="1:7" s="1" customFormat="1" x14ac:dyDescent="0.25">
      <c r="A109" s="26" t="s">
        <v>196</v>
      </c>
      <c r="B109" s="27" t="s">
        <v>28</v>
      </c>
      <c r="C109" s="27" t="s">
        <v>1043</v>
      </c>
      <c r="D109" s="28" t="s">
        <v>27</v>
      </c>
      <c r="E109" s="29">
        <v>21</v>
      </c>
      <c r="F109" s="30"/>
      <c r="G109" s="31"/>
    </row>
    <row r="110" spans="1:7" s="1" customFormat="1" x14ac:dyDescent="0.25">
      <c r="A110" s="26" t="s">
        <v>197</v>
      </c>
      <c r="B110" s="27" t="s">
        <v>28</v>
      </c>
      <c r="C110" s="27" t="s">
        <v>768</v>
      </c>
      <c r="D110" s="28" t="s">
        <v>27</v>
      </c>
      <c r="E110" s="29">
        <v>4</v>
      </c>
      <c r="F110" s="30"/>
      <c r="G110" s="31"/>
    </row>
    <row r="111" spans="1:7" s="1" customFormat="1" x14ac:dyDescent="0.25">
      <c r="A111" s="26" t="s">
        <v>198</v>
      </c>
      <c r="B111" s="27" t="s">
        <v>28</v>
      </c>
      <c r="C111" s="27" t="s">
        <v>769</v>
      </c>
      <c r="D111" s="28" t="s">
        <v>27</v>
      </c>
      <c r="E111" s="29">
        <v>11</v>
      </c>
      <c r="F111" s="30"/>
      <c r="G111" s="31"/>
    </row>
    <row r="112" spans="1:7" s="1" customFormat="1" x14ac:dyDescent="0.25">
      <c r="A112" s="26" t="s">
        <v>199</v>
      </c>
      <c r="B112" s="27" t="s">
        <v>28</v>
      </c>
      <c r="C112" s="27" t="s">
        <v>770</v>
      </c>
      <c r="D112" s="28" t="s">
        <v>27</v>
      </c>
      <c r="E112" s="29">
        <v>12</v>
      </c>
      <c r="F112" s="30"/>
      <c r="G112" s="31"/>
    </row>
    <row r="113" spans="1:7" s="1" customFormat="1" x14ac:dyDescent="0.25">
      <c r="A113" s="26" t="s">
        <v>200</v>
      </c>
      <c r="B113" s="27" t="s">
        <v>28</v>
      </c>
      <c r="C113" s="27" t="s">
        <v>771</v>
      </c>
      <c r="D113" s="28" t="s">
        <v>27</v>
      </c>
      <c r="E113" s="29">
        <v>15</v>
      </c>
      <c r="F113" s="30"/>
      <c r="G113" s="31"/>
    </row>
    <row r="114" spans="1:7" s="1" customFormat="1" x14ac:dyDescent="0.25">
      <c r="A114" s="26" t="s">
        <v>201</v>
      </c>
      <c r="B114" s="27" t="s">
        <v>28</v>
      </c>
      <c r="C114" s="27" t="s">
        <v>772</v>
      </c>
      <c r="D114" s="28" t="s">
        <v>115</v>
      </c>
      <c r="E114" s="29">
        <v>72</v>
      </c>
      <c r="F114" s="30"/>
      <c r="G114" s="31"/>
    </row>
    <row r="115" spans="1:7" s="1" customFormat="1" x14ac:dyDescent="0.25">
      <c r="A115" s="26" t="s">
        <v>202</v>
      </c>
      <c r="B115" s="27" t="s">
        <v>28</v>
      </c>
      <c r="C115" s="27" t="s">
        <v>773</v>
      </c>
      <c r="D115" s="28" t="s">
        <v>115</v>
      </c>
      <c r="E115" s="29">
        <v>18</v>
      </c>
      <c r="F115" s="30"/>
      <c r="G115" s="31"/>
    </row>
    <row r="116" spans="1:7" s="1" customFormat="1" ht="24" x14ac:dyDescent="0.25">
      <c r="A116" s="26" t="s">
        <v>203</v>
      </c>
      <c r="B116" s="27" t="s">
        <v>28</v>
      </c>
      <c r="C116" s="27" t="s">
        <v>774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204</v>
      </c>
      <c r="B117" s="27" t="s">
        <v>28</v>
      </c>
      <c r="C117" s="27" t="s">
        <v>775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22" t="s">
        <v>294</v>
      </c>
      <c r="C118" s="123"/>
      <c r="D118" s="33" t="s">
        <v>288</v>
      </c>
      <c r="E118" s="34"/>
      <c r="F118" s="34"/>
      <c r="G118" s="35"/>
    </row>
    <row r="119" spans="1:7" s="1" customFormat="1" x14ac:dyDescent="0.25">
      <c r="A119" s="124"/>
      <c r="B119" s="125"/>
      <c r="C119" s="125"/>
      <c r="D119" s="125"/>
      <c r="E119" s="125"/>
      <c r="F119" s="125"/>
      <c r="G119" s="125"/>
    </row>
    <row r="120" spans="1:7" s="1" customFormat="1" x14ac:dyDescent="0.25">
      <c r="A120" s="20"/>
      <c r="B120" s="21"/>
      <c r="C120" s="22" t="s">
        <v>358</v>
      </c>
      <c r="D120" s="23"/>
      <c r="E120" s="24"/>
      <c r="F120" s="24"/>
      <c r="G120" s="25"/>
    </row>
    <row r="121" spans="1:7" s="1" customFormat="1" ht="24" x14ac:dyDescent="0.25">
      <c r="A121" s="26" t="s">
        <v>205</v>
      </c>
      <c r="B121" s="27" t="s">
        <v>28</v>
      </c>
      <c r="C121" s="27" t="s">
        <v>776</v>
      </c>
      <c r="D121" s="28" t="s">
        <v>359</v>
      </c>
      <c r="E121" s="29">
        <v>0.21</v>
      </c>
      <c r="F121" s="30"/>
      <c r="G121" s="31"/>
    </row>
    <row r="122" spans="1:7" s="1" customFormat="1" ht="24" x14ac:dyDescent="0.25">
      <c r="A122" s="26" t="s">
        <v>206</v>
      </c>
      <c r="B122" s="27" t="s">
        <v>28</v>
      </c>
      <c r="C122" s="27" t="s">
        <v>777</v>
      </c>
      <c r="D122" s="28" t="s">
        <v>359</v>
      </c>
      <c r="E122" s="29">
        <v>2E-3</v>
      </c>
      <c r="F122" s="30"/>
      <c r="G122" s="31"/>
    </row>
    <row r="123" spans="1:7" s="1" customFormat="1" ht="24" x14ac:dyDescent="0.25">
      <c r="A123" s="26" t="s">
        <v>207</v>
      </c>
      <c r="B123" s="27" t="s">
        <v>28</v>
      </c>
      <c r="C123" s="27" t="s">
        <v>778</v>
      </c>
      <c r="D123" s="28" t="s">
        <v>359</v>
      </c>
      <c r="E123" s="29">
        <v>1.7999999999999999E-2</v>
      </c>
      <c r="F123" s="30"/>
      <c r="G123" s="31"/>
    </row>
    <row r="124" spans="1:7" s="1" customFormat="1" ht="24" x14ac:dyDescent="0.25">
      <c r="A124" s="26" t="s">
        <v>208</v>
      </c>
      <c r="B124" s="27" t="s">
        <v>28</v>
      </c>
      <c r="C124" s="27" t="s">
        <v>779</v>
      </c>
      <c r="D124" s="28" t="s">
        <v>359</v>
      </c>
      <c r="E124" s="29">
        <v>2.0459999999999998</v>
      </c>
      <c r="F124" s="30"/>
      <c r="G124" s="31"/>
    </row>
    <row r="125" spans="1:7" s="1" customFormat="1" x14ac:dyDescent="0.25">
      <c r="A125" s="26" t="s">
        <v>209</v>
      </c>
      <c r="B125" s="27" t="s">
        <v>28</v>
      </c>
      <c r="C125" s="27" t="s">
        <v>780</v>
      </c>
      <c r="D125" s="28" t="s">
        <v>359</v>
      </c>
      <c r="E125" s="29">
        <v>2.3999999999999998E-3</v>
      </c>
      <c r="F125" s="30"/>
      <c r="G125" s="31"/>
    </row>
    <row r="126" spans="1:7" s="1" customFormat="1" ht="24" x14ac:dyDescent="0.25">
      <c r="A126" s="26" t="s">
        <v>210</v>
      </c>
      <c r="B126" s="27" t="s">
        <v>28</v>
      </c>
      <c r="C126" s="27" t="s">
        <v>781</v>
      </c>
      <c r="D126" s="28" t="s">
        <v>359</v>
      </c>
      <c r="E126" s="29">
        <v>0.01</v>
      </c>
      <c r="F126" s="30"/>
      <c r="G126" s="31"/>
    </row>
    <row r="127" spans="1:7" s="1" customFormat="1" ht="36" x14ac:dyDescent="0.25">
      <c r="A127" s="26" t="s">
        <v>211</v>
      </c>
      <c r="B127" s="27" t="s">
        <v>28</v>
      </c>
      <c r="C127" s="27" t="s">
        <v>784</v>
      </c>
      <c r="D127" s="28" t="s">
        <v>359</v>
      </c>
      <c r="E127" s="29">
        <v>1.2999999999999999E-2</v>
      </c>
      <c r="F127" s="30"/>
      <c r="G127" s="31"/>
    </row>
    <row r="128" spans="1:7" s="1" customFormat="1" ht="48" x14ac:dyDescent="0.25">
      <c r="A128" s="26" t="s">
        <v>212</v>
      </c>
      <c r="B128" s="27" t="s">
        <v>28</v>
      </c>
      <c r="C128" s="27" t="s">
        <v>783</v>
      </c>
      <c r="D128" s="28" t="s">
        <v>359</v>
      </c>
      <c r="E128" s="29">
        <v>0.104</v>
      </c>
      <c r="F128" s="30"/>
      <c r="G128" s="31"/>
    </row>
    <row r="129" spans="1:7" s="1" customFormat="1" ht="36" x14ac:dyDescent="0.25">
      <c r="A129" s="26" t="s">
        <v>213</v>
      </c>
      <c r="B129" s="27" t="s">
        <v>28</v>
      </c>
      <c r="C129" s="27" t="s">
        <v>782</v>
      </c>
      <c r="D129" s="28" t="s">
        <v>359</v>
      </c>
      <c r="E129" s="29">
        <v>5.0000000000000001E-3</v>
      </c>
      <c r="F129" s="30"/>
      <c r="G129" s="31"/>
    </row>
    <row r="130" spans="1:7" s="1" customFormat="1" x14ac:dyDescent="0.25">
      <c r="A130" s="32"/>
      <c r="B130" s="122" t="s">
        <v>360</v>
      </c>
      <c r="C130" s="123"/>
      <c r="D130" s="33" t="s">
        <v>288</v>
      </c>
      <c r="E130" s="34"/>
      <c r="F130" s="34"/>
      <c r="G130" s="35"/>
    </row>
    <row r="131" spans="1:7" s="1" customFormat="1" x14ac:dyDescent="0.25">
      <c r="A131" s="124"/>
      <c r="B131" s="125"/>
      <c r="C131" s="125"/>
      <c r="D131" s="125"/>
      <c r="E131" s="125"/>
      <c r="F131" s="125"/>
      <c r="G131" s="125"/>
    </row>
    <row r="132" spans="1:7" s="1" customFormat="1" x14ac:dyDescent="0.25">
      <c r="A132" s="20"/>
      <c r="B132" s="21"/>
      <c r="C132" s="22" t="s">
        <v>285</v>
      </c>
      <c r="D132" s="23"/>
      <c r="E132" s="24"/>
      <c r="F132" s="24"/>
      <c r="G132" s="25"/>
    </row>
    <row r="133" spans="1:7" s="1" customFormat="1" x14ac:dyDescent="0.25">
      <c r="A133" s="26" t="s">
        <v>214</v>
      </c>
      <c r="B133" s="27"/>
      <c r="C133" s="27" t="s">
        <v>785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215</v>
      </c>
      <c r="B134" s="27"/>
      <c r="C134" s="27" t="s">
        <v>786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216</v>
      </c>
      <c r="B135" s="27"/>
      <c r="C135" s="27" t="s">
        <v>787</v>
      </c>
      <c r="D135" s="28" t="s">
        <v>634</v>
      </c>
      <c r="E135" s="29">
        <v>3</v>
      </c>
      <c r="F135" s="30"/>
      <c r="G135" s="31"/>
    </row>
    <row r="136" spans="1:7" s="1" customFormat="1" ht="96" x14ac:dyDescent="0.25">
      <c r="A136" s="26" t="s">
        <v>217</v>
      </c>
      <c r="B136" s="27"/>
      <c r="C136" s="27" t="s">
        <v>789</v>
      </c>
      <c r="D136" s="28" t="s">
        <v>27</v>
      </c>
      <c r="E136" s="29">
        <v>1</v>
      </c>
      <c r="F136" s="30"/>
      <c r="G136" s="31"/>
    </row>
    <row r="137" spans="1:7" s="1" customFormat="1" x14ac:dyDescent="0.25">
      <c r="A137" s="26" t="s">
        <v>218</v>
      </c>
      <c r="B137" s="27"/>
      <c r="C137" s="27" t="s">
        <v>791</v>
      </c>
      <c r="D137" s="28" t="s">
        <v>27</v>
      </c>
      <c r="E137" s="29">
        <v>24</v>
      </c>
      <c r="F137" s="30"/>
      <c r="G137" s="31"/>
    </row>
    <row r="138" spans="1:7" s="1" customFormat="1" x14ac:dyDescent="0.25">
      <c r="A138" s="26" t="s">
        <v>220</v>
      </c>
      <c r="B138" s="27"/>
      <c r="C138" s="27" t="s">
        <v>790</v>
      </c>
      <c r="D138" s="28" t="s">
        <v>27</v>
      </c>
      <c r="E138" s="29">
        <v>1</v>
      </c>
      <c r="F138" s="30"/>
      <c r="G138" s="31"/>
    </row>
    <row r="139" spans="1:7" s="1" customFormat="1" ht="36" x14ac:dyDescent="0.25">
      <c r="A139" s="26" t="s">
        <v>221</v>
      </c>
      <c r="B139" s="27"/>
      <c r="C139" s="27" t="s">
        <v>788</v>
      </c>
      <c r="D139" s="28" t="s">
        <v>27</v>
      </c>
      <c r="E139" s="29">
        <v>1</v>
      </c>
      <c r="F139" s="30"/>
      <c r="G139" s="31"/>
    </row>
    <row r="140" spans="1:7" s="1" customFormat="1" ht="36" x14ac:dyDescent="0.25">
      <c r="A140" s="26" t="s">
        <v>222</v>
      </c>
      <c r="B140" s="27"/>
      <c r="C140" s="27" t="s">
        <v>1175</v>
      </c>
      <c r="D140" s="28" t="s">
        <v>634</v>
      </c>
      <c r="E140" s="29">
        <v>1</v>
      </c>
      <c r="F140" s="30"/>
      <c r="G140" s="31"/>
    </row>
    <row r="141" spans="1:7" s="1" customFormat="1" ht="36" x14ac:dyDescent="0.25">
      <c r="A141" s="26" t="s">
        <v>223</v>
      </c>
      <c r="B141" s="27"/>
      <c r="C141" s="27" t="s">
        <v>792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224</v>
      </c>
      <c r="B142" s="27"/>
      <c r="C142" s="27" t="s">
        <v>793</v>
      </c>
      <c r="D142" s="28" t="s">
        <v>634</v>
      </c>
      <c r="E142" s="29">
        <v>1</v>
      </c>
      <c r="F142" s="30"/>
      <c r="G142" s="31"/>
    </row>
    <row r="143" spans="1:7" s="1" customFormat="1" ht="36" x14ac:dyDescent="0.25">
      <c r="A143" s="26" t="s">
        <v>225</v>
      </c>
      <c r="B143" s="27"/>
      <c r="C143" s="27" t="s">
        <v>794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22" t="s">
        <v>295</v>
      </c>
      <c r="C144" s="123"/>
      <c r="D144" s="33" t="s">
        <v>288</v>
      </c>
      <c r="E144" s="34"/>
      <c r="F144" s="34"/>
      <c r="G144" s="35"/>
    </row>
    <row r="145" spans="1:7" s="1" customFormat="1" x14ac:dyDescent="0.25">
      <c r="A145" s="124"/>
      <c r="B145" s="125"/>
      <c r="C145" s="125"/>
      <c r="D145" s="125"/>
      <c r="E145" s="125"/>
      <c r="F145" s="125"/>
      <c r="G145" s="125"/>
    </row>
    <row r="146" spans="1:7" s="1" customFormat="1" x14ac:dyDescent="0.25">
      <c r="A146" s="32"/>
      <c r="B146" s="122" t="s">
        <v>693</v>
      </c>
      <c r="C146" s="123"/>
      <c r="D146" s="33" t="s">
        <v>288</v>
      </c>
      <c r="E146" s="34"/>
      <c r="F146" s="34"/>
      <c r="G146" s="35"/>
    </row>
    <row r="147" spans="1:7" s="1" customFormat="1" x14ac:dyDescent="0.25">
      <c r="A147" s="121"/>
      <c r="B147" s="121"/>
      <c r="C147" s="121"/>
      <c r="D147" s="121"/>
      <c r="E147" s="121"/>
      <c r="F147" s="121"/>
      <c r="G147" s="121"/>
    </row>
    <row r="148" spans="1:7" s="1" customFormat="1" x14ac:dyDescent="0.25">
      <c r="A148" s="36"/>
      <c r="B148" s="120" t="s">
        <v>1039</v>
      </c>
      <c r="C148" s="120"/>
      <c r="D148" s="120"/>
      <c r="E148" s="120" t="s">
        <v>1161</v>
      </c>
      <c r="F148" s="120"/>
      <c r="G148" s="120"/>
    </row>
    <row r="149" spans="1:7" s="1" customFormat="1" x14ac:dyDescent="0.25">
      <c r="A149" s="121"/>
      <c r="B149" s="121"/>
      <c r="C149" s="121"/>
      <c r="D149" s="121"/>
      <c r="E149" s="121"/>
      <c r="F149" s="121"/>
      <c r="G149" s="121"/>
    </row>
    <row r="150" spans="1:7" s="1" customFormat="1" x14ac:dyDescent="0.25">
      <c r="A150" s="36"/>
      <c r="B150" s="120" t="s">
        <v>1040</v>
      </c>
      <c r="C150" s="120"/>
      <c r="D150" s="120"/>
      <c r="E150" s="120" t="s">
        <v>1162</v>
      </c>
      <c r="F150" s="120"/>
      <c r="G150" s="120"/>
    </row>
  </sheetData>
  <mergeCells count="33">
    <mergeCell ref="B8:G8"/>
    <mergeCell ref="B2:G2"/>
    <mergeCell ref="B3:G3"/>
    <mergeCell ref="A5:G5"/>
    <mergeCell ref="B6:G6"/>
    <mergeCell ref="F7:G7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A15:G15"/>
    <mergeCell ref="A16:G16"/>
    <mergeCell ref="B20:C20"/>
    <mergeCell ref="A21:G21"/>
    <mergeCell ref="B45:C45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B146:C146"/>
    <mergeCell ref="A147:G147"/>
    <mergeCell ref="B148:D148"/>
    <mergeCell ref="E148:G148"/>
    <mergeCell ref="A149:G14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G146" sqref="G14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1173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1174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ht="15.75" x14ac:dyDescent="0.25">
      <c r="A15" s="150" t="s">
        <v>795</v>
      </c>
      <c r="B15" s="151"/>
      <c r="C15" s="151"/>
      <c r="D15" s="151"/>
      <c r="E15" s="151"/>
      <c r="F15" s="152"/>
    </row>
    <row r="16" spans="1:7" s="1" customFormat="1" ht="25.5" x14ac:dyDescent="0.25">
      <c r="A16" s="37" t="s">
        <v>12</v>
      </c>
      <c r="B16" s="38" t="s">
        <v>494</v>
      </c>
      <c r="C16" s="38" t="s">
        <v>495</v>
      </c>
      <c r="D16" s="39" t="s">
        <v>27</v>
      </c>
      <c r="E16" s="145">
        <v>3</v>
      </c>
      <c r="F16" s="146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355</v>
      </c>
      <c r="C18" s="58" t="s">
        <v>356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786</v>
      </c>
      <c r="D19" s="39" t="s">
        <v>27</v>
      </c>
      <c r="E19" s="143">
        <v>1</v>
      </c>
      <c r="F19" s="144"/>
      <c r="G19" s="11"/>
    </row>
    <row r="20" spans="1:7" s="1" customFormat="1" ht="38.25" x14ac:dyDescent="0.25">
      <c r="A20" s="37" t="s">
        <v>17</v>
      </c>
      <c r="B20" s="38"/>
      <c r="C20" s="38" t="s">
        <v>794</v>
      </c>
      <c r="D20" s="39" t="s">
        <v>27</v>
      </c>
      <c r="E20" s="143">
        <v>1</v>
      </c>
      <c r="F20" s="144"/>
      <c r="G20" s="11"/>
    </row>
    <row r="21" spans="1:7" s="1" customFormat="1" ht="38.25" x14ac:dyDescent="0.25">
      <c r="A21" s="37" t="s">
        <v>29</v>
      </c>
      <c r="B21" s="38"/>
      <c r="C21" s="38" t="s">
        <v>788</v>
      </c>
      <c r="D21" s="39" t="s">
        <v>27</v>
      </c>
      <c r="E21" s="143">
        <v>1</v>
      </c>
      <c r="F21" s="144"/>
      <c r="G21" s="11"/>
    </row>
    <row r="22" spans="1:7" s="1" customFormat="1" ht="38.25" x14ac:dyDescent="0.25">
      <c r="A22" s="37" t="s">
        <v>43</v>
      </c>
      <c r="B22" s="38" t="s">
        <v>497</v>
      </c>
      <c r="C22" s="38" t="s">
        <v>498</v>
      </c>
      <c r="D22" s="39" t="s">
        <v>314</v>
      </c>
      <c r="E22" s="145">
        <v>0.02</v>
      </c>
      <c r="F22" s="146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306</v>
      </c>
      <c r="C25" s="50" t="s">
        <v>307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312</v>
      </c>
      <c r="C26" s="58" t="s">
        <v>313</v>
      </c>
      <c r="D26" s="57" t="s">
        <v>314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355</v>
      </c>
      <c r="C27" s="62" t="s">
        <v>356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755</v>
      </c>
      <c r="D28" s="39" t="s">
        <v>27</v>
      </c>
      <c r="E28" s="143">
        <v>2</v>
      </c>
      <c r="F28" s="144"/>
      <c r="G28" s="11"/>
    </row>
    <row r="29" spans="1:7" s="1" customFormat="1" ht="25.5" x14ac:dyDescent="0.25">
      <c r="A29" s="37" t="s">
        <v>63</v>
      </c>
      <c r="B29" s="38" t="s">
        <v>502</v>
      </c>
      <c r="C29" s="38" t="s">
        <v>503</v>
      </c>
      <c r="D29" s="39" t="s">
        <v>314</v>
      </c>
      <c r="E29" s="145">
        <v>0.01</v>
      </c>
      <c r="F29" s="146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765</v>
      </c>
      <c r="D31" s="39" t="s">
        <v>27</v>
      </c>
      <c r="E31" s="143">
        <v>1</v>
      </c>
      <c r="F31" s="144"/>
      <c r="G31" s="11"/>
    </row>
    <row r="32" spans="1:7" s="1" customFormat="1" ht="25.5" x14ac:dyDescent="0.25">
      <c r="A32" s="37" t="s">
        <v>71</v>
      </c>
      <c r="B32" s="38" t="s">
        <v>499</v>
      </c>
      <c r="C32" s="38" t="s">
        <v>500</v>
      </c>
      <c r="D32" s="39" t="s">
        <v>314</v>
      </c>
      <c r="E32" s="145">
        <v>0.01</v>
      </c>
      <c r="F32" s="146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775</v>
      </c>
      <c r="D34" s="39" t="s">
        <v>27</v>
      </c>
      <c r="E34" s="143">
        <v>1</v>
      </c>
      <c r="F34" s="144"/>
      <c r="G34" s="11"/>
    </row>
    <row r="35" spans="1:7" s="1" customFormat="1" ht="25.5" x14ac:dyDescent="0.25">
      <c r="A35" s="37" t="s">
        <v>74</v>
      </c>
      <c r="B35" s="38" t="s">
        <v>796</v>
      </c>
      <c r="C35" s="38" t="s">
        <v>797</v>
      </c>
      <c r="D35" s="39" t="s">
        <v>219</v>
      </c>
      <c r="E35" s="145">
        <v>0.18</v>
      </c>
      <c r="F35" s="146"/>
      <c r="G35" s="11"/>
    </row>
    <row r="36" spans="1:7" s="12" customFormat="1" outlineLevel="1" x14ac:dyDescent="0.25">
      <c r="A36" s="40" t="s">
        <v>388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389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390</v>
      </c>
      <c r="B38" s="49" t="s">
        <v>533</v>
      </c>
      <c r="C38" s="50" t="s">
        <v>534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391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392</v>
      </c>
      <c r="B40" s="53" t="s">
        <v>306</v>
      </c>
      <c r="C40" s="54" t="s">
        <v>307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798</v>
      </c>
      <c r="B41" s="57" t="s">
        <v>318</v>
      </c>
      <c r="C41" s="58" t="s">
        <v>319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799</v>
      </c>
      <c r="B42" s="61" t="s">
        <v>332</v>
      </c>
      <c r="C42" s="62" t="s">
        <v>333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800</v>
      </c>
      <c r="B43" s="61" t="s">
        <v>727</v>
      </c>
      <c r="C43" s="62" t="s">
        <v>728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801</v>
      </c>
      <c r="C44" s="38" t="s">
        <v>802</v>
      </c>
      <c r="D44" s="39" t="s">
        <v>219</v>
      </c>
      <c r="E44" s="145">
        <v>2.4</v>
      </c>
      <c r="F44" s="146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40.799999999999997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0.14399999999999999</v>
      </c>
    </row>
    <row r="47" spans="1:7" s="14" customFormat="1" ht="24" outlineLevel="1" x14ac:dyDescent="0.25">
      <c r="A47" s="48" t="s">
        <v>78</v>
      </c>
      <c r="B47" s="49" t="s">
        <v>533</v>
      </c>
      <c r="C47" s="50" t="s">
        <v>534</v>
      </c>
      <c r="D47" s="49" t="s">
        <v>22</v>
      </c>
      <c r="E47" s="51">
        <v>0.03</v>
      </c>
      <c r="F47" s="51">
        <v>7.1999999999999995E-2</v>
      </c>
    </row>
    <row r="48" spans="1:7" s="14" customFormat="1" outlineLevel="1" x14ac:dyDescent="0.25">
      <c r="A48" s="52" t="s">
        <v>79</v>
      </c>
      <c r="B48" s="53" t="s">
        <v>306</v>
      </c>
      <c r="C48" s="54" t="s">
        <v>307</v>
      </c>
      <c r="D48" s="53" t="s">
        <v>22</v>
      </c>
      <c r="E48" s="55">
        <v>0.03</v>
      </c>
      <c r="F48" s="55">
        <v>7.1999999999999995E-2</v>
      </c>
    </row>
    <row r="49" spans="1:7" s="13" customFormat="1" ht="24" outlineLevel="1" x14ac:dyDescent="0.25">
      <c r="A49" s="56" t="s">
        <v>80</v>
      </c>
      <c r="B49" s="57" t="s">
        <v>723</v>
      </c>
      <c r="C49" s="58" t="s">
        <v>724</v>
      </c>
      <c r="D49" s="57" t="s">
        <v>54</v>
      </c>
      <c r="E49" s="59">
        <v>2.5000000000000001E-3</v>
      </c>
      <c r="F49" s="59">
        <v>6.0000000000000001E-3</v>
      </c>
    </row>
    <row r="50" spans="1:7" s="13" customFormat="1" outlineLevel="1" x14ac:dyDescent="0.25">
      <c r="A50" s="60" t="s">
        <v>393</v>
      </c>
      <c r="B50" s="61" t="s">
        <v>625</v>
      </c>
      <c r="C50" s="62" t="s">
        <v>626</v>
      </c>
      <c r="D50" s="61" t="s">
        <v>314</v>
      </c>
      <c r="E50" s="63">
        <v>0.31</v>
      </c>
      <c r="F50" s="63">
        <v>0.74399999999999999</v>
      </c>
    </row>
    <row r="51" spans="1:7" s="13" customFormat="1" outlineLevel="1" x14ac:dyDescent="0.25">
      <c r="A51" s="60" t="s">
        <v>394</v>
      </c>
      <c r="B51" s="61" t="s">
        <v>736</v>
      </c>
      <c r="C51" s="62" t="s">
        <v>737</v>
      </c>
      <c r="D51" s="61" t="s">
        <v>314</v>
      </c>
      <c r="E51" s="63">
        <v>0.12</v>
      </c>
      <c r="F51" s="63">
        <v>0.28799999999999998</v>
      </c>
    </row>
    <row r="52" spans="1:7" s="13" customFormat="1" outlineLevel="1" x14ac:dyDescent="0.25">
      <c r="A52" s="60" t="s">
        <v>395</v>
      </c>
      <c r="B52" s="61" t="s">
        <v>750</v>
      </c>
      <c r="C52" s="62" t="s">
        <v>751</v>
      </c>
      <c r="D52" s="61" t="s">
        <v>314</v>
      </c>
      <c r="E52" s="63">
        <v>0.12</v>
      </c>
      <c r="F52" s="63">
        <v>0.28799999999999998</v>
      </c>
    </row>
    <row r="53" spans="1:7" s="13" customFormat="1" outlineLevel="1" x14ac:dyDescent="0.25">
      <c r="A53" s="60" t="s">
        <v>396</v>
      </c>
      <c r="B53" s="61" t="s">
        <v>752</v>
      </c>
      <c r="C53" s="62" t="s">
        <v>753</v>
      </c>
      <c r="D53" s="61" t="s">
        <v>58</v>
      </c>
      <c r="E53" s="63">
        <v>0.83</v>
      </c>
      <c r="F53" s="63">
        <v>1.992</v>
      </c>
    </row>
    <row r="54" spans="1:7" s="1" customFormat="1" ht="25.5" x14ac:dyDescent="0.25">
      <c r="A54" s="37" t="s">
        <v>81</v>
      </c>
      <c r="B54" s="38" t="s">
        <v>28</v>
      </c>
      <c r="C54" s="38" t="s">
        <v>777</v>
      </c>
      <c r="D54" s="39" t="s">
        <v>359</v>
      </c>
      <c r="E54" s="143">
        <v>2E-3</v>
      </c>
      <c r="F54" s="144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778</v>
      </c>
      <c r="D55" s="39" t="s">
        <v>359</v>
      </c>
      <c r="E55" s="143">
        <v>1.7999999999999999E-2</v>
      </c>
      <c r="F55" s="144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781</v>
      </c>
      <c r="D56" s="39" t="s">
        <v>359</v>
      </c>
      <c r="E56" s="143">
        <v>0.01</v>
      </c>
      <c r="F56" s="144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776</v>
      </c>
      <c r="D57" s="39" t="s">
        <v>359</v>
      </c>
      <c r="E57" s="143">
        <v>0.21</v>
      </c>
      <c r="F57" s="144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774</v>
      </c>
      <c r="D58" s="39" t="s">
        <v>27</v>
      </c>
      <c r="E58" s="143">
        <v>22</v>
      </c>
      <c r="F58" s="144"/>
      <c r="G58" s="11"/>
    </row>
    <row r="59" spans="1:7" s="1" customFormat="1" ht="51" x14ac:dyDescent="0.25">
      <c r="A59" s="37" t="s">
        <v>88</v>
      </c>
      <c r="B59" s="38" t="s">
        <v>803</v>
      </c>
      <c r="C59" s="38" t="s">
        <v>804</v>
      </c>
      <c r="D59" s="39" t="s">
        <v>239</v>
      </c>
      <c r="E59" s="145">
        <v>0.9</v>
      </c>
      <c r="F59" s="146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3.9780000000000002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1.7999999999999999E-2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1.7999999999999999E-2</v>
      </c>
    </row>
    <row r="63" spans="1:7" s="1" customFormat="1" x14ac:dyDescent="0.25">
      <c r="A63" s="37" t="s">
        <v>105</v>
      </c>
      <c r="B63" s="38" t="s">
        <v>28</v>
      </c>
      <c r="C63" s="38" t="s">
        <v>773</v>
      </c>
      <c r="D63" s="39" t="s">
        <v>115</v>
      </c>
      <c r="E63" s="143">
        <v>18</v>
      </c>
      <c r="F63" s="144"/>
      <c r="G63" s="11"/>
    </row>
    <row r="64" spans="1:7" s="1" customFormat="1" x14ac:dyDescent="0.25">
      <c r="A64" s="37" t="s">
        <v>106</v>
      </c>
      <c r="B64" s="38" t="s">
        <v>28</v>
      </c>
      <c r="C64" s="38" t="s">
        <v>772</v>
      </c>
      <c r="D64" s="39" t="s">
        <v>115</v>
      </c>
      <c r="E64" s="143">
        <v>72</v>
      </c>
      <c r="F64" s="144"/>
      <c r="G64" s="11"/>
    </row>
    <row r="65" spans="1:7" s="1" customFormat="1" x14ac:dyDescent="0.25">
      <c r="A65" s="37" t="s">
        <v>114</v>
      </c>
      <c r="B65" s="38" t="s">
        <v>28</v>
      </c>
      <c r="C65" s="38" t="s">
        <v>357</v>
      </c>
      <c r="D65" s="39" t="s">
        <v>58</v>
      </c>
      <c r="E65" s="143">
        <v>2</v>
      </c>
      <c r="F65" s="144"/>
      <c r="G65" s="11"/>
    </row>
    <row r="66" spans="1:7" ht="15.75" x14ac:dyDescent="0.25">
      <c r="A66" s="150" t="s">
        <v>1044</v>
      </c>
      <c r="B66" s="151"/>
      <c r="C66" s="151"/>
      <c r="D66" s="151"/>
      <c r="E66" s="151"/>
      <c r="F66" s="152"/>
    </row>
    <row r="67" spans="1:7" s="1" customFormat="1" ht="25.5" x14ac:dyDescent="0.25">
      <c r="A67" s="37" t="s">
        <v>116</v>
      </c>
      <c r="B67" s="38" t="s">
        <v>807</v>
      </c>
      <c r="C67" s="38" t="s">
        <v>808</v>
      </c>
      <c r="D67" s="39" t="s">
        <v>809</v>
      </c>
      <c r="E67" s="145">
        <v>1</v>
      </c>
      <c r="F67" s="146"/>
      <c r="G67" s="11"/>
    </row>
    <row r="68" spans="1:7" s="12" customFormat="1" outlineLevel="1" x14ac:dyDescent="0.25">
      <c r="A68" s="40" t="s">
        <v>117</v>
      </c>
      <c r="B68" s="41" t="s">
        <v>12</v>
      </c>
      <c r="C68" s="42" t="s">
        <v>14</v>
      </c>
      <c r="D68" s="41" t="s">
        <v>15</v>
      </c>
      <c r="E68" s="43">
        <v>7.42</v>
      </c>
      <c r="F68" s="43">
        <v>7.42</v>
      </c>
    </row>
    <row r="69" spans="1:7" s="1" customFormat="1" ht="25.5" x14ac:dyDescent="0.25">
      <c r="A69" s="37" t="s">
        <v>126</v>
      </c>
      <c r="B69" s="38"/>
      <c r="C69" s="38" t="s">
        <v>793</v>
      </c>
      <c r="D69" s="39" t="s">
        <v>634</v>
      </c>
      <c r="E69" s="143">
        <v>1</v>
      </c>
      <c r="F69" s="144"/>
      <c r="G69" s="11"/>
    </row>
    <row r="70" spans="1:7" s="1" customFormat="1" x14ac:dyDescent="0.25">
      <c r="A70" s="37" t="s">
        <v>127</v>
      </c>
      <c r="B70" s="38" t="s">
        <v>810</v>
      </c>
      <c r="C70" s="38" t="s">
        <v>811</v>
      </c>
      <c r="D70" s="39" t="s">
        <v>1002</v>
      </c>
      <c r="E70" s="145">
        <v>3</v>
      </c>
      <c r="F70" s="146"/>
      <c r="G70" s="11"/>
    </row>
    <row r="71" spans="1:7" s="12" customFormat="1" outlineLevel="1" x14ac:dyDescent="0.25">
      <c r="A71" s="40" t="s">
        <v>420</v>
      </c>
      <c r="B71" s="41" t="s">
        <v>12</v>
      </c>
      <c r="C71" s="42" t="s">
        <v>14</v>
      </c>
      <c r="D71" s="41" t="s">
        <v>15</v>
      </c>
      <c r="E71" s="43">
        <v>3</v>
      </c>
      <c r="F71" s="43">
        <v>9</v>
      </c>
    </row>
    <row r="72" spans="1:7" s="13" customFormat="1" outlineLevel="1" x14ac:dyDescent="0.25">
      <c r="A72" s="44" t="s">
        <v>421</v>
      </c>
      <c r="B72" s="45" t="s">
        <v>17</v>
      </c>
      <c r="C72" s="46" t="s">
        <v>18</v>
      </c>
      <c r="D72" s="45" t="s">
        <v>15</v>
      </c>
      <c r="E72" s="47">
        <v>0.22</v>
      </c>
      <c r="F72" s="47">
        <v>0.66</v>
      </c>
    </row>
    <row r="73" spans="1:7" s="14" customFormat="1" ht="24" outlineLevel="1" x14ac:dyDescent="0.25">
      <c r="A73" s="48" t="s">
        <v>422</v>
      </c>
      <c r="B73" s="49" t="s">
        <v>533</v>
      </c>
      <c r="C73" s="50" t="s">
        <v>534</v>
      </c>
      <c r="D73" s="49" t="s">
        <v>22</v>
      </c>
      <c r="E73" s="51">
        <v>0.11</v>
      </c>
      <c r="F73" s="51">
        <v>0.33</v>
      </c>
    </row>
    <row r="74" spans="1:7" s="14" customFormat="1" outlineLevel="1" x14ac:dyDescent="0.25">
      <c r="A74" s="52" t="s">
        <v>423</v>
      </c>
      <c r="B74" s="53" t="s">
        <v>306</v>
      </c>
      <c r="C74" s="54" t="s">
        <v>307</v>
      </c>
      <c r="D74" s="53" t="s">
        <v>22</v>
      </c>
      <c r="E74" s="55">
        <v>0.11</v>
      </c>
      <c r="F74" s="55">
        <v>0.33</v>
      </c>
    </row>
    <row r="75" spans="1:7" s="13" customFormat="1" outlineLevel="1" x14ac:dyDescent="0.25">
      <c r="A75" s="56" t="s">
        <v>424</v>
      </c>
      <c r="B75" s="57" t="s">
        <v>622</v>
      </c>
      <c r="C75" s="58" t="s">
        <v>311</v>
      </c>
      <c r="D75" s="57" t="s">
        <v>58</v>
      </c>
      <c r="E75" s="59">
        <v>0.38</v>
      </c>
      <c r="F75" s="59">
        <v>1.1399999999999999</v>
      </c>
    </row>
    <row r="76" spans="1:7" s="13" customFormat="1" outlineLevel="1" x14ac:dyDescent="0.25">
      <c r="A76" s="60" t="s">
        <v>425</v>
      </c>
      <c r="B76" s="61" t="s">
        <v>740</v>
      </c>
      <c r="C76" s="62" t="s">
        <v>741</v>
      </c>
      <c r="D76" s="61" t="s">
        <v>27</v>
      </c>
      <c r="E76" s="63">
        <v>1</v>
      </c>
      <c r="F76" s="63">
        <v>3</v>
      </c>
    </row>
    <row r="77" spans="1:7" s="1" customFormat="1" ht="25.5" x14ac:dyDescent="0.25">
      <c r="A77" s="37" t="s">
        <v>128</v>
      </c>
      <c r="B77" s="38"/>
      <c r="C77" s="38" t="s">
        <v>787</v>
      </c>
      <c r="D77" s="39" t="s">
        <v>634</v>
      </c>
      <c r="E77" s="143">
        <v>3</v>
      </c>
      <c r="F77" s="144"/>
      <c r="G77" s="11"/>
    </row>
    <row r="78" spans="1:7" s="1" customFormat="1" ht="38.25" x14ac:dyDescent="0.25">
      <c r="A78" s="37" t="s">
        <v>130</v>
      </c>
      <c r="B78" s="38" t="s">
        <v>638</v>
      </c>
      <c r="C78" s="38" t="s">
        <v>639</v>
      </c>
      <c r="D78" s="39" t="s">
        <v>637</v>
      </c>
      <c r="E78" s="145">
        <v>3</v>
      </c>
      <c r="F78" s="146"/>
      <c r="G78" s="11"/>
    </row>
    <row r="79" spans="1:7" s="12" customFormat="1" outlineLevel="1" x14ac:dyDescent="0.25">
      <c r="A79" s="40" t="s">
        <v>426</v>
      </c>
      <c r="B79" s="41" t="s">
        <v>12</v>
      </c>
      <c r="C79" s="42" t="s">
        <v>14</v>
      </c>
      <c r="D79" s="41" t="s">
        <v>15</v>
      </c>
      <c r="E79" s="43">
        <v>7.9</v>
      </c>
      <c r="F79" s="43">
        <v>23.7</v>
      </c>
    </row>
    <row r="80" spans="1:7" s="13" customFormat="1" outlineLevel="1" x14ac:dyDescent="0.25">
      <c r="A80" s="44" t="s">
        <v>427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6.78</v>
      </c>
    </row>
    <row r="81" spans="1:7" s="14" customFormat="1" ht="24" outlineLevel="1" x14ac:dyDescent="0.25">
      <c r="A81" s="48" t="s">
        <v>428</v>
      </c>
      <c r="B81" s="49" t="s">
        <v>620</v>
      </c>
      <c r="C81" s="50" t="s">
        <v>621</v>
      </c>
      <c r="D81" s="49" t="s">
        <v>22</v>
      </c>
      <c r="E81" s="51">
        <v>1.86</v>
      </c>
      <c r="F81" s="51">
        <v>5.58</v>
      </c>
    </row>
    <row r="82" spans="1:7" s="14" customFormat="1" outlineLevel="1" x14ac:dyDescent="0.25">
      <c r="A82" s="52" t="s">
        <v>429</v>
      </c>
      <c r="B82" s="53" t="s">
        <v>35</v>
      </c>
      <c r="C82" s="54" t="s">
        <v>25</v>
      </c>
      <c r="D82" s="53" t="s">
        <v>22</v>
      </c>
      <c r="E82" s="55">
        <v>0.4</v>
      </c>
      <c r="F82" s="55">
        <v>1.2</v>
      </c>
    </row>
    <row r="83" spans="1:7" s="1" customFormat="1" x14ac:dyDescent="0.25">
      <c r="A83" s="37" t="s">
        <v>131</v>
      </c>
      <c r="B83" s="38" t="s">
        <v>28</v>
      </c>
      <c r="C83" s="38" t="s">
        <v>771</v>
      </c>
      <c r="D83" s="39" t="s">
        <v>27</v>
      </c>
      <c r="E83" s="143">
        <v>6</v>
      </c>
      <c r="F83" s="144"/>
      <c r="G83" s="11"/>
    </row>
    <row r="84" spans="1:7" s="1" customFormat="1" x14ac:dyDescent="0.25">
      <c r="A84" s="37" t="s">
        <v>132</v>
      </c>
      <c r="B84" s="38" t="s">
        <v>28</v>
      </c>
      <c r="C84" s="38" t="s">
        <v>770</v>
      </c>
      <c r="D84" s="39" t="s">
        <v>27</v>
      </c>
      <c r="E84" s="143">
        <v>3</v>
      </c>
      <c r="F84" s="144"/>
      <c r="G84" s="11"/>
    </row>
    <row r="85" spans="1:7" s="1" customFormat="1" ht="25.5" x14ac:dyDescent="0.25">
      <c r="A85" s="37" t="s">
        <v>133</v>
      </c>
      <c r="B85" s="38" t="s">
        <v>635</v>
      </c>
      <c r="C85" s="38" t="s">
        <v>636</v>
      </c>
      <c r="D85" s="39" t="s">
        <v>637</v>
      </c>
      <c r="E85" s="145">
        <v>9</v>
      </c>
      <c r="F85" s="146"/>
      <c r="G85" s="11"/>
    </row>
    <row r="86" spans="1:7" s="12" customFormat="1" outlineLevel="1" x14ac:dyDescent="0.25">
      <c r="A86" s="40" t="s">
        <v>445</v>
      </c>
      <c r="B86" s="41" t="s">
        <v>12</v>
      </c>
      <c r="C86" s="42" t="s">
        <v>14</v>
      </c>
      <c r="D86" s="41" t="s">
        <v>15</v>
      </c>
      <c r="E86" s="43">
        <v>3.8</v>
      </c>
      <c r="F86" s="43">
        <v>34.200000000000003</v>
      </c>
    </row>
    <row r="87" spans="1:7" s="13" customFormat="1" outlineLevel="1" x14ac:dyDescent="0.25">
      <c r="A87" s="44" t="s">
        <v>446</v>
      </c>
      <c r="B87" s="45" t="s">
        <v>17</v>
      </c>
      <c r="C87" s="46" t="s">
        <v>18</v>
      </c>
      <c r="D87" s="45" t="s">
        <v>15</v>
      </c>
      <c r="E87" s="47">
        <v>0.78</v>
      </c>
      <c r="F87" s="47">
        <v>7.02</v>
      </c>
    </row>
    <row r="88" spans="1:7" s="14" customFormat="1" ht="24" outlineLevel="1" x14ac:dyDescent="0.25">
      <c r="A88" s="48" t="s">
        <v>447</v>
      </c>
      <c r="B88" s="49" t="s">
        <v>620</v>
      </c>
      <c r="C88" s="50" t="s">
        <v>621</v>
      </c>
      <c r="D88" s="49" t="s">
        <v>22</v>
      </c>
      <c r="E88" s="51">
        <v>0.78</v>
      </c>
      <c r="F88" s="51">
        <v>7.02</v>
      </c>
    </row>
    <row r="89" spans="1:7" s="1" customFormat="1" x14ac:dyDescent="0.25">
      <c r="A89" s="37" t="s">
        <v>134</v>
      </c>
      <c r="B89" s="38" t="s">
        <v>28</v>
      </c>
      <c r="C89" s="38" t="s">
        <v>771</v>
      </c>
      <c r="D89" s="39" t="s">
        <v>27</v>
      </c>
      <c r="E89" s="143">
        <v>9</v>
      </c>
      <c r="F89" s="144"/>
      <c r="G89" s="11"/>
    </row>
    <row r="90" spans="1:7" s="1" customFormat="1" x14ac:dyDescent="0.25">
      <c r="A90" s="37" t="s">
        <v>135</v>
      </c>
      <c r="B90" s="38" t="s">
        <v>28</v>
      </c>
      <c r="C90" s="38" t="s">
        <v>770</v>
      </c>
      <c r="D90" s="39" t="s">
        <v>27</v>
      </c>
      <c r="E90" s="143">
        <v>9</v>
      </c>
      <c r="F90" s="144"/>
      <c r="G90" s="11"/>
    </row>
    <row r="91" spans="1:7" s="1" customFormat="1" ht="25.5" x14ac:dyDescent="0.25">
      <c r="A91" s="37" t="s">
        <v>136</v>
      </c>
      <c r="B91" s="38" t="s">
        <v>812</v>
      </c>
      <c r="C91" s="38" t="s">
        <v>813</v>
      </c>
      <c r="D91" s="39" t="s">
        <v>89</v>
      </c>
      <c r="E91" s="145">
        <v>0.68200000000000005</v>
      </c>
      <c r="F91" s="146"/>
      <c r="G91" s="11"/>
    </row>
    <row r="92" spans="1:7" s="12" customFormat="1" outlineLevel="1" x14ac:dyDescent="0.25">
      <c r="A92" s="40" t="s">
        <v>138</v>
      </c>
      <c r="B92" s="41" t="s">
        <v>12</v>
      </c>
      <c r="C92" s="42" t="s">
        <v>14</v>
      </c>
      <c r="D92" s="41" t="s">
        <v>15</v>
      </c>
      <c r="E92" s="43">
        <v>47.38</v>
      </c>
      <c r="F92" s="43">
        <v>32.313200000000002</v>
      </c>
    </row>
    <row r="93" spans="1:7" s="13" customFormat="1" outlineLevel="1" x14ac:dyDescent="0.25">
      <c r="A93" s="44" t="s">
        <v>139</v>
      </c>
      <c r="B93" s="45" t="s">
        <v>17</v>
      </c>
      <c r="C93" s="46" t="s">
        <v>18</v>
      </c>
      <c r="D93" s="45" t="s">
        <v>15</v>
      </c>
      <c r="E93" s="47">
        <v>15.5</v>
      </c>
      <c r="F93" s="47">
        <v>10.571</v>
      </c>
    </row>
    <row r="94" spans="1:7" s="14" customFormat="1" outlineLevel="1" x14ac:dyDescent="0.25">
      <c r="A94" s="48" t="s">
        <v>140</v>
      </c>
      <c r="B94" s="49" t="s">
        <v>211</v>
      </c>
      <c r="C94" s="50" t="s">
        <v>619</v>
      </c>
      <c r="D94" s="49" t="s">
        <v>22</v>
      </c>
      <c r="E94" s="51">
        <v>5.57</v>
      </c>
      <c r="F94" s="51">
        <v>3.7987000000000002</v>
      </c>
    </row>
    <row r="95" spans="1:7" s="14" customFormat="1" ht="36" outlineLevel="1" x14ac:dyDescent="0.25">
      <c r="A95" s="52" t="s">
        <v>141</v>
      </c>
      <c r="B95" s="53" t="s">
        <v>713</v>
      </c>
      <c r="C95" s="54" t="s">
        <v>714</v>
      </c>
      <c r="D95" s="53" t="s">
        <v>22</v>
      </c>
      <c r="E95" s="55">
        <v>7.56</v>
      </c>
      <c r="F95" s="55">
        <v>5.1558999999999999</v>
      </c>
    </row>
    <row r="96" spans="1:7" s="14" customFormat="1" outlineLevel="1" x14ac:dyDescent="0.25">
      <c r="A96" s="52" t="s">
        <v>142</v>
      </c>
      <c r="B96" s="53" t="s">
        <v>35</v>
      </c>
      <c r="C96" s="54" t="s">
        <v>25</v>
      </c>
      <c r="D96" s="53" t="s">
        <v>22</v>
      </c>
      <c r="E96" s="55">
        <v>2.37</v>
      </c>
      <c r="F96" s="55">
        <v>1.6163000000000001</v>
      </c>
    </row>
    <row r="97" spans="1:7" s="1" customFormat="1" ht="25.5" x14ac:dyDescent="0.25">
      <c r="A97" s="37" t="s">
        <v>143</v>
      </c>
      <c r="B97" s="38" t="s">
        <v>28</v>
      </c>
      <c r="C97" s="38" t="s">
        <v>779</v>
      </c>
      <c r="D97" s="39" t="s">
        <v>359</v>
      </c>
      <c r="E97" s="143">
        <v>2.0459999999999998</v>
      </c>
      <c r="F97" s="144"/>
      <c r="G97" s="11"/>
    </row>
    <row r="98" spans="1:7" s="1" customFormat="1" ht="25.5" x14ac:dyDescent="0.25">
      <c r="A98" s="37" t="s">
        <v>144</v>
      </c>
      <c r="B98" s="38" t="s">
        <v>814</v>
      </c>
      <c r="C98" s="38" t="s">
        <v>815</v>
      </c>
      <c r="D98" s="39" t="s">
        <v>137</v>
      </c>
      <c r="E98" s="145">
        <v>1.2</v>
      </c>
      <c r="F98" s="146"/>
      <c r="G98" s="11"/>
    </row>
    <row r="99" spans="1:7" s="12" customFormat="1" outlineLevel="1" x14ac:dyDescent="0.25">
      <c r="A99" s="40" t="s">
        <v>458</v>
      </c>
      <c r="B99" s="41" t="s">
        <v>12</v>
      </c>
      <c r="C99" s="42" t="s">
        <v>14</v>
      </c>
      <c r="D99" s="41" t="s">
        <v>15</v>
      </c>
      <c r="E99" s="43">
        <v>8.2899999999999991</v>
      </c>
      <c r="F99" s="43">
        <v>9.9480000000000004</v>
      </c>
    </row>
    <row r="100" spans="1:7" s="13" customFormat="1" outlineLevel="1" x14ac:dyDescent="0.25">
      <c r="A100" s="44" t="s">
        <v>459</v>
      </c>
      <c r="B100" s="45" t="s">
        <v>17</v>
      </c>
      <c r="C100" s="46" t="s">
        <v>18</v>
      </c>
      <c r="D100" s="45" t="s">
        <v>15</v>
      </c>
      <c r="E100" s="47">
        <v>0.28000000000000003</v>
      </c>
      <c r="F100" s="47">
        <v>0.33600000000000002</v>
      </c>
    </row>
    <row r="101" spans="1:7" s="14" customFormat="1" ht="24" outlineLevel="1" x14ac:dyDescent="0.25">
      <c r="A101" s="48" t="s">
        <v>460</v>
      </c>
      <c r="B101" s="49" t="s">
        <v>533</v>
      </c>
      <c r="C101" s="50" t="s">
        <v>534</v>
      </c>
      <c r="D101" s="49" t="s">
        <v>22</v>
      </c>
      <c r="E101" s="51">
        <v>0.14000000000000001</v>
      </c>
      <c r="F101" s="51">
        <v>0.16800000000000001</v>
      </c>
    </row>
    <row r="102" spans="1:7" s="14" customFormat="1" outlineLevel="1" x14ac:dyDescent="0.25">
      <c r="A102" s="52" t="s">
        <v>461</v>
      </c>
      <c r="B102" s="53" t="s">
        <v>48</v>
      </c>
      <c r="C102" s="54" t="s">
        <v>49</v>
      </c>
      <c r="D102" s="53" t="s">
        <v>22</v>
      </c>
      <c r="E102" s="55">
        <v>2.54</v>
      </c>
      <c r="F102" s="55">
        <v>3.048</v>
      </c>
    </row>
    <row r="103" spans="1:7" s="14" customFormat="1" outlineLevel="1" x14ac:dyDescent="0.25">
      <c r="A103" s="52" t="s">
        <v>462</v>
      </c>
      <c r="B103" s="53" t="s">
        <v>306</v>
      </c>
      <c r="C103" s="54" t="s">
        <v>307</v>
      </c>
      <c r="D103" s="53" t="s">
        <v>22</v>
      </c>
      <c r="E103" s="55">
        <v>0.14000000000000001</v>
      </c>
      <c r="F103" s="55">
        <v>0.16800000000000001</v>
      </c>
    </row>
    <row r="104" spans="1:7" s="13" customFormat="1" outlineLevel="1" x14ac:dyDescent="0.25">
      <c r="A104" s="56" t="s">
        <v>463</v>
      </c>
      <c r="B104" s="57" t="s">
        <v>332</v>
      </c>
      <c r="C104" s="58" t="s">
        <v>333</v>
      </c>
      <c r="D104" s="57" t="s">
        <v>58</v>
      </c>
      <c r="E104" s="59">
        <v>0.78</v>
      </c>
      <c r="F104" s="59">
        <v>0.93600000000000005</v>
      </c>
    </row>
    <row r="105" spans="1:7" s="13" customFormat="1" ht="24" outlineLevel="1" x14ac:dyDescent="0.25">
      <c r="A105" s="60" t="s">
        <v>1045</v>
      </c>
      <c r="B105" s="61" t="s">
        <v>748</v>
      </c>
      <c r="C105" s="62" t="s">
        <v>732</v>
      </c>
      <c r="D105" s="61" t="s">
        <v>54</v>
      </c>
      <c r="E105" s="63">
        <v>8.1000000000000003E-2</v>
      </c>
      <c r="F105" s="63">
        <v>9.7199999999999995E-2</v>
      </c>
    </row>
    <row r="106" spans="1:7" s="1" customFormat="1" ht="25.5" x14ac:dyDescent="0.25">
      <c r="A106" s="37" t="s">
        <v>145</v>
      </c>
      <c r="B106" s="38" t="s">
        <v>817</v>
      </c>
      <c r="C106" s="38" t="s">
        <v>818</v>
      </c>
      <c r="D106" s="39" t="s">
        <v>219</v>
      </c>
      <c r="E106" s="145">
        <v>0.36</v>
      </c>
      <c r="F106" s="146"/>
      <c r="G106" s="11"/>
    </row>
    <row r="107" spans="1:7" s="12" customFormat="1" outlineLevel="1" x14ac:dyDescent="0.25">
      <c r="A107" s="40" t="s">
        <v>465</v>
      </c>
      <c r="B107" s="41" t="s">
        <v>12</v>
      </c>
      <c r="C107" s="42" t="s">
        <v>14</v>
      </c>
      <c r="D107" s="41" t="s">
        <v>15</v>
      </c>
      <c r="E107" s="43">
        <v>17.8</v>
      </c>
      <c r="F107" s="43">
        <v>6.4080000000000004</v>
      </c>
    </row>
    <row r="108" spans="1:7" s="13" customFormat="1" outlineLevel="1" x14ac:dyDescent="0.25">
      <c r="A108" s="44" t="s">
        <v>466</v>
      </c>
      <c r="B108" s="45" t="s">
        <v>17</v>
      </c>
      <c r="C108" s="46" t="s">
        <v>18</v>
      </c>
      <c r="D108" s="45" t="s">
        <v>15</v>
      </c>
      <c r="E108" s="47">
        <v>0.47</v>
      </c>
      <c r="F108" s="47">
        <v>0.16919999999999999</v>
      </c>
    </row>
    <row r="109" spans="1:7" s="14" customFormat="1" outlineLevel="1" x14ac:dyDescent="0.25">
      <c r="A109" s="48" t="s">
        <v>467</v>
      </c>
      <c r="B109" s="49" t="s">
        <v>48</v>
      </c>
      <c r="C109" s="50" t="s">
        <v>49</v>
      </c>
      <c r="D109" s="49" t="s">
        <v>22</v>
      </c>
      <c r="E109" s="51">
        <v>7.19</v>
      </c>
      <c r="F109" s="51">
        <v>2.5884</v>
      </c>
    </row>
    <row r="110" spans="1:7" s="14" customFormat="1" outlineLevel="1" x14ac:dyDescent="0.25">
      <c r="A110" s="52" t="s">
        <v>468</v>
      </c>
      <c r="B110" s="53" t="s">
        <v>306</v>
      </c>
      <c r="C110" s="54" t="s">
        <v>307</v>
      </c>
      <c r="D110" s="53" t="s">
        <v>22</v>
      </c>
      <c r="E110" s="55">
        <v>0.47</v>
      </c>
      <c r="F110" s="55">
        <v>0.16919999999999999</v>
      </c>
    </row>
    <row r="111" spans="1:7" s="13" customFormat="1" outlineLevel="1" x14ac:dyDescent="0.25">
      <c r="A111" s="56" t="s">
        <v>469</v>
      </c>
      <c r="B111" s="57" t="s">
        <v>332</v>
      </c>
      <c r="C111" s="58" t="s">
        <v>333</v>
      </c>
      <c r="D111" s="57" t="s">
        <v>58</v>
      </c>
      <c r="E111" s="59">
        <v>0.8</v>
      </c>
      <c r="F111" s="59">
        <v>0.28799999999999998</v>
      </c>
    </row>
    <row r="112" spans="1:7" s="13" customFormat="1" ht="24" outlineLevel="1" x14ac:dyDescent="0.25">
      <c r="A112" s="60" t="s">
        <v>816</v>
      </c>
      <c r="B112" s="61" t="s">
        <v>746</v>
      </c>
      <c r="C112" s="62" t="s">
        <v>747</v>
      </c>
      <c r="D112" s="61" t="s">
        <v>54</v>
      </c>
      <c r="E112" s="63">
        <v>2.5000000000000001E-2</v>
      </c>
      <c r="F112" s="63">
        <v>8.9999999999999993E-3</v>
      </c>
    </row>
    <row r="113" spans="1:7" s="1" customFormat="1" x14ac:dyDescent="0.25">
      <c r="A113" s="37" t="s">
        <v>146</v>
      </c>
      <c r="B113" s="38" t="s">
        <v>28</v>
      </c>
      <c r="C113" s="38" t="s">
        <v>769</v>
      </c>
      <c r="D113" s="39" t="s">
        <v>27</v>
      </c>
      <c r="E113" s="143">
        <v>11</v>
      </c>
      <c r="F113" s="144"/>
      <c r="G113" s="11"/>
    </row>
    <row r="114" spans="1:7" s="1" customFormat="1" x14ac:dyDescent="0.25">
      <c r="A114" s="37" t="s">
        <v>147</v>
      </c>
      <c r="B114" s="38" t="s">
        <v>28</v>
      </c>
      <c r="C114" s="38" t="s">
        <v>768</v>
      </c>
      <c r="D114" s="39" t="s">
        <v>27</v>
      </c>
      <c r="E114" s="143">
        <v>4</v>
      </c>
      <c r="F114" s="144"/>
      <c r="G114" s="11"/>
    </row>
    <row r="115" spans="1:7" s="1" customFormat="1" x14ac:dyDescent="0.25">
      <c r="A115" s="37" t="s">
        <v>148</v>
      </c>
      <c r="B115" s="38" t="s">
        <v>28</v>
      </c>
      <c r="C115" s="38" t="s">
        <v>1043</v>
      </c>
      <c r="D115" s="39" t="s">
        <v>27</v>
      </c>
      <c r="E115" s="143">
        <v>21</v>
      </c>
      <c r="F115" s="144"/>
      <c r="G115" s="11"/>
    </row>
    <row r="116" spans="1:7" s="1" customFormat="1" x14ac:dyDescent="0.25">
      <c r="A116" s="37" t="s">
        <v>149</v>
      </c>
      <c r="B116" s="38" t="s">
        <v>28</v>
      </c>
      <c r="C116" s="38" t="s">
        <v>1042</v>
      </c>
      <c r="D116" s="39" t="s">
        <v>27</v>
      </c>
      <c r="E116" s="143">
        <v>12</v>
      </c>
      <c r="F116" s="144"/>
      <c r="G116" s="11"/>
    </row>
    <row r="117" spans="1:7" s="1" customFormat="1" x14ac:dyDescent="0.25">
      <c r="A117" s="37" t="s">
        <v>150</v>
      </c>
      <c r="B117" s="38" t="s">
        <v>28</v>
      </c>
      <c r="C117" s="38" t="s">
        <v>1041</v>
      </c>
      <c r="D117" s="39" t="s">
        <v>27</v>
      </c>
      <c r="E117" s="143">
        <v>3</v>
      </c>
      <c r="F117" s="144"/>
      <c r="G117" s="11"/>
    </row>
    <row r="118" spans="1:7" s="1" customFormat="1" x14ac:dyDescent="0.25">
      <c r="A118" s="37" t="s">
        <v>151</v>
      </c>
      <c r="B118" s="38" t="s">
        <v>28</v>
      </c>
      <c r="C118" s="38" t="s">
        <v>767</v>
      </c>
      <c r="D118" s="39" t="s">
        <v>27</v>
      </c>
      <c r="E118" s="143">
        <v>39</v>
      </c>
      <c r="F118" s="144"/>
      <c r="G118" s="11"/>
    </row>
    <row r="119" spans="1:7" s="1" customFormat="1" x14ac:dyDescent="0.25">
      <c r="A119" s="37" t="s">
        <v>152</v>
      </c>
      <c r="B119" s="38" t="s">
        <v>28</v>
      </c>
      <c r="C119" s="38" t="s">
        <v>766</v>
      </c>
      <c r="D119" s="39" t="s">
        <v>27</v>
      </c>
      <c r="E119" s="143">
        <v>39</v>
      </c>
      <c r="F119" s="144"/>
      <c r="G119" s="11"/>
    </row>
    <row r="120" spans="1:7" s="1" customFormat="1" x14ac:dyDescent="0.25">
      <c r="A120" s="37" t="s">
        <v>153</v>
      </c>
      <c r="B120" s="38" t="s">
        <v>28</v>
      </c>
      <c r="C120" s="38" t="s">
        <v>764</v>
      </c>
      <c r="D120" s="39" t="s">
        <v>58</v>
      </c>
      <c r="E120" s="143">
        <v>11</v>
      </c>
      <c r="F120" s="144"/>
      <c r="G120" s="11"/>
    </row>
    <row r="121" spans="1:7" s="1" customFormat="1" x14ac:dyDescent="0.25">
      <c r="A121" s="64"/>
      <c r="B121" s="65"/>
      <c r="C121" s="120" t="s">
        <v>819</v>
      </c>
      <c r="D121" s="120"/>
      <c r="E121" s="65"/>
      <c r="F121" s="66"/>
    </row>
    <row r="122" spans="1:7" s="1" customFormat="1" ht="25.5" x14ac:dyDescent="0.25">
      <c r="A122" s="37" t="s">
        <v>154</v>
      </c>
      <c r="B122" s="38" t="s">
        <v>820</v>
      </c>
      <c r="C122" s="38" t="s">
        <v>821</v>
      </c>
      <c r="D122" s="39" t="s">
        <v>822</v>
      </c>
      <c r="E122" s="145">
        <v>1</v>
      </c>
      <c r="F122" s="146"/>
      <c r="G122" s="11"/>
    </row>
    <row r="123" spans="1:7" s="12" customFormat="1" outlineLevel="1" x14ac:dyDescent="0.25">
      <c r="A123" s="40" t="s">
        <v>673</v>
      </c>
      <c r="B123" s="41" t="s">
        <v>12</v>
      </c>
      <c r="C123" s="42" t="s">
        <v>14</v>
      </c>
      <c r="D123" s="41" t="s">
        <v>15</v>
      </c>
      <c r="E123" s="43">
        <v>30.9</v>
      </c>
      <c r="F123" s="43">
        <v>30.9</v>
      </c>
    </row>
    <row r="124" spans="1:7" s="13" customFormat="1" outlineLevel="1" x14ac:dyDescent="0.25">
      <c r="A124" s="44" t="s">
        <v>674</v>
      </c>
      <c r="B124" s="45" t="s">
        <v>17</v>
      </c>
      <c r="C124" s="46" t="s">
        <v>18</v>
      </c>
      <c r="D124" s="45" t="s">
        <v>15</v>
      </c>
      <c r="E124" s="47">
        <v>8.2899999999999991</v>
      </c>
      <c r="F124" s="47">
        <v>8.2899999999999991</v>
      </c>
    </row>
    <row r="125" spans="1:7" s="14" customFormat="1" ht="24" outlineLevel="1" x14ac:dyDescent="0.25">
      <c r="A125" s="48" t="s">
        <v>675</v>
      </c>
      <c r="B125" s="49" t="s">
        <v>533</v>
      </c>
      <c r="C125" s="50" t="s">
        <v>534</v>
      </c>
      <c r="D125" s="49" t="s">
        <v>22</v>
      </c>
      <c r="E125" s="51">
        <v>7.14</v>
      </c>
      <c r="F125" s="51">
        <v>7.14</v>
      </c>
    </row>
    <row r="126" spans="1:7" s="14" customFormat="1" outlineLevel="1" x14ac:dyDescent="0.25">
      <c r="A126" s="52" t="s">
        <v>676</v>
      </c>
      <c r="B126" s="53" t="s">
        <v>48</v>
      </c>
      <c r="C126" s="54" t="s">
        <v>49</v>
      </c>
      <c r="D126" s="53" t="s">
        <v>22</v>
      </c>
      <c r="E126" s="55">
        <v>2.16</v>
      </c>
      <c r="F126" s="55">
        <v>2.16</v>
      </c>
    </row>
    <row r="127" spans="1:7" s="14" customFormat="1" outlineLevel="1" x14ac:dyDescent="0.25">
      <c r="A127" s="52" t="s">
        <v>677</v>
      </c>
      <c r="B127" s="53" t="s">
        <v>306</v>
      </c>
      <c r="C127" s="54" t="s">
        <v>307</v>
      </c>
      <c r="D127" s="53" t="s">
        <v>22</v>
      </c>
      <c r="E127" s="55">
        <v>1.1499999999999999</v>
      </c>
      <c r="F127" s="55">
        <v>1.1499999999999999</v>
      </c>
    </row>
    <row r="128" spans="1:7" s="13" customFormat="1" ht="24" outlineLevel="1" x14ac:dyDescent="0.25">
      <c r="A128" s="56" t="s">
        <v>997</v>
      </c>
      <c r="B128" s="57" t="s">
        <v>717</v>
      </c>
      <c r="C128" s="58" t="s">
        <v>718</v>
      </c>
      <c r="D128" s="57" t="s">
        <v>54</v>
      </c>
      <c r="E128" s="59">
        <v>1E-3</v>
      </c>
      <c r="F128" s="59">
        <v>1E-3</v>
      </c>
    </row>
    <row r="129" spans="1:7" s="13" customFormat="1" outlineLevel="1" x14ac:dyDescent="0.25">
      <c r="A129" s="60" t="s">
        <v>1046</v>
      </c>
      <c r="B129" s="61" t="s">
        <v>721</v>
      </c>
      <c r="C129" s="62" t="s">
        <v>722</v>
      </c>
      <c r="D129" s="61" t="s">
        <v>54</v>
      </c>
      <c r="E129" s="63">
        <v>1.8000000000000001E-4</v>
      </c>
      <c r="F129" s="63">
        <v>1.8000000000000001E-4</v>
      </c>
    </row>
    <row r="130" spans="1:7" s="13" customFormat="1" outlineLevel="1" x14ac:dyDescent="0.25">
      <c r="A130" s="60" t="s">
        <v>1047</v>
      </c>
      <c r="B130" s="61" t="s">
        <v>332</v>
      </c>
      <c r="C130" s="62" t="s">
        <v>333</v>
      </c>
      <c r="D130" s="61" t="s">
        <v>58</v>
      </c>
      <c r="E130" s="63">
        <v>1.36</v>
      </c>
      <c r="F130" s="63">
        <v>1.36</v>
      </c>
    </row>
    <row r="131" spans="1:7" s="1" customFormat="1" ht="25.5" x14ac:dyDescent="0.25">
      <c r="A131" s="37" t="s">
        <v>155</v>
      </c>
      <c r="B131" s="38"/>
      <c r="C131" s="38" t="s">
        <v>1175</v>
      </c>
      <c r="D131" s="39" t="s">
        <v>634</v>
      </c>
      <c r="E131" s="143">
        <v>1</v>
      </c>
      <c r="F131" s="144"/>
      <c r="G131" s="11"/>
    </row>
    <row r="132" spans="1:7" s="1" customFormat="1" ht="25.5" x14ac:dyDescent="0.25">
      <c r="A132" s="37" t="s">
        <v>156</v>
      </c>
      <c r="B132" s="38" t="s">
        <v>505</v>
      </c>
      <c r="C132" s="38" t="s">
        <v>828</v>
      </c>
      <c r="D132" s="39" t="s">
        <v>137</v>
      </c>
      <c r="E132" s="145">
        <v>1.8</v>
      </c>
      <c r="F132" s="146"/>
      <c r="G132" s="11"/>
    </row>
    <row r="133" spans="1:7" s="12" customFormat="1" outlineLevel="1" x14ac:dyDescent="0.25">
      <c r="A133" s="40" t="s">
        <v>653</v>
      </c>
      <c r="B133" s="41" t="s">
        <v>12</v>
      </c>
      <c r="C133" s="42" t="s">
        <v>14</v>
      </c>
      <c r="D133" s="41" t="s">
        <v>15</v>
      </c>
      <c r="E133" s="43">
        <v>10.7</v>
      </c>
      <c r="F133" s="43">
        <v>19.260000000000002</v>
      </c>
    </row>
    <row r="134" spans="1:7" s="13" customFormat="1" outlineLevel="1" x14ac:dyDescent="0.25">
      <c r="A134" s="44" t="s">
        <v>654</v>
      </c>
      <c r="B134" s="45" t="s">
        <v>17</v>
      </c>
      <c r="C134" s="46" t="s">
        <v>18</v>
      </c>
      <c r="D134" s="45" t="s">
        <v>15</v>
      </c>
      <c r="E134" s="47">
        <v>0.19</v>
      </c>
      <c r="F134" s="47">
        <v>0.34200000000000003</v>
      </c>
    </row>
    <row r="135" spans="1:7" s="14" customFormat="1" outlineLevel="1" x14ac:dyDescent="0.25">
      <c r="A135" s="48" t="s">
        <v>655</v>
      </c>
      <c r="B135" s="49" t="s">
        <v>48</v>
      </c>
      <c r="C135" s="50" t="s">
        <v>49</v>
      </c>
      <c r="D135" s="49" t="s">
        <v>22</v>
      </c>
      <c r="E135" s="51">
        <v>1.75</v>
      </c>
      <c r="F135" s="51">
        <v>3.15</v>
      </c>
    </row>
    <row r="136" spans="1:7" s="14" customFormat="1" outlineLevel="1" x14ac:dyDescent="0.25">
      <c r="A136" s="52" t="s">
        <v>656</v>
      </c>
      <c r="B136" s="53" t="s">
        <v>306</v>
      </c>
      <c r="C136" s="54" t="s">
        <v>307</v>
      </c>
      <c r="D136" s="53" t="s">
        <v>22</v>
      </c>
      <c r="E136" s="55">
        <v>0.19</v>
      </c>
      <c r="F136" s="55">
        <v>0.34200000000000003</v>
      </c>
    </row>
    <row r="137" spans="1:7" s="13" customFormat="1" outlineLevel="1" x14ac:dyDescent="0.25">
      <c r="A137" s="56" t="s">
        <v>657</v>
      </c>
      <c r="B137" s="57" t="s">
        <v>318</v>
      </c>
      <c r="C137" s="58" t="s">
        <v>319</v>
      </c>
      <c r="D137" s="57" t="s">
        <v>54</v>
      </c>
      <c r="E137" s="59">
        <v>2E-3</v>
      </c>
      <c r="F137" s="59">
        <v>3.5999999999999999E-3</v>
      </c>
    </row>
    <row r="138" spans="1:7" s="13" customFormat="1" outlineLevel="1" x14ac:dyDescent="0.25">
      <c r="A138" s="60" t="s">
        <v>658</v>
      </c>
      <c r="B138" s="61" t="s">
        <v>332</v>
      </c>
      <c r="C138" s="62" t="s">
        <v>333</v>
      </c>
      <c r="D138" s="61" t="s">
        <v>58</v>
      </c>
      <c r="E138" s="63">
        <v>0.65</v>
      </c>
      <c r="F138" s="63">
        <v>1.17</v>
      </c>
    </row>
    <row r="139" spans="1:7" s="13" customFormat="1" ht="24" outlineLevel="1" x14ac:dyDescent="0.25">
      <c r="A139" s="60" t="s">
        <v>659</v>
      </c>
      <c r="B139" s="61" t="s">
        <v>354</v>
      </c>
      <c r="C139" s="62" t="s">
        <v>749</v>
      </c>
      <c r="D139" s="61" t="s">
        <v>54</v>
      </c>
      <c r="E139" s="63">
        <v>0.11600000000000001</v>
      </c>
      <c r="F139" s="63">
        <v>0.20880000000000001</v>
      </c>
    </row>
    <row r="140" spans="1:7" s="1" customFormat="1" ht="25.5" x14ac:dyDescent="0.25">
      <c r="A140" s="37" t="s">
        <v>157</v>
      </c>
      <c r="B140" s="38" t="s">
        <v>796</v>
      </c>
      <c r="C140" s="38" t="s">
        <v>797</v>
      </c>
      <c r="D140" s="39" t="s">
        <v>219</v>
      </c>
      <c r="E140" s="145">
        <v>0.66</v>
      </c>
      <c r="F140" s="146"/>
      <c r="G140" s="11"/>
    </row>
    <row r="141" spans="1:7" s="12" customFormat="1" outlineLevel="1" x14ac:dyDescent="0.25">
      <c r="A141" s="40" t="s">
        <v>829</v>
      </c>
      <c r="B141" s="41" t="s">
        <v>12</v>
      </c>
      <c r="C141" s="42" t="s">
        <v>14</v>
      </c>
      <c r="D141" s="41" t="s">
        <v>15</v>
      </c>
      <c r="E141" s="43">
        <v>16.600000000000001</v>
      </c>
      <c r="F141" s="43">
        <v>10.956</v>
      </c>
    </row>
    <row r="142" spans="1:7" s="13" customFormat="1" outlineLevel="1" x14ac:dyDescent="0.25">
      <c r="A142" s="44" t="s">
        <v>1003</v>
      </c>
      <c r="B142" s="45" t="s">
        <v>17</v>
      </c>
      <c r="C142" s="46" t="s">
        <v>18</v>
      </c>
      <c r="D142" s="45" t="s">
        <v>15</v>
      </c>
      <c r="E142" s="47">
        <v>0.22</v>
      </c>
      <c r="F142" s="47">
        <v>0.1452</v>
      </c>
    </row>
    <row r="143" spans="1:7" s="14" customFormat="1" outlineLevel="1" x14ac:dyDescent="0.25">
      <c r="A143" s="48" t="s">
        <v>1048</v>
      </c>
      <c r="B143" s="49" t="s">
        <v>48</v>
      </c>
      <c r="C143" s="50" t="s">
        <v>49</v>
      </c>
      <c r="D143" s="49" t="s">
        <v>22</v>
      </c>
      <c r="E143" s="51">
        <v>3.13</v>
      </c>
      <c r="F143" s="51">
        <v>2.0657999999999999</v>
      </c>
    </row>
    <row r="144" spans="1:7" s="14" customFormat="1" outlineLevel="1" x14ac:dyDescent="0.25">
      <c r="A144" s="52" t="s">
        <v>1049</v>
      </c>
      <c r="B144" s="53" t="s">
        <v>306</v>
      </c>
      <c r="C144" s="54" t="s">
        <v>307</v>
      </c>
      <c r="D144" s="53" t="s">
        <v>22</v>
      </c>
      <c r="E144" s="55">
        <v>0.22</v>
      </c>
      <c r="F144" s="55">
        <v>0.1452</v>
      </c>
    </row>
    <row r="145" spans="1:7" s="13" customFormat="1" outlineLevel="1" x14ac:dyDescent="0.25">
      <c r="A145" s="56" t="s">
        <v>1050</v>
      </c>
      <c r="B145" s="57" t="s">
        <v>318</v>
      </c>
      <c r="C145" s="58" t="s">
        <v>319</v>
      </c>
      <c r="D145" s="57" t="s">
        <v>54</v>
      </c>
      <c r="E145" s="59">
        <v>3.7000000000000002E-3</v>
      </c>
      <c r="F145" s="59">
        <v>2.4420000000000002E-3</v>
      </c>
    </row>
    <row r="146" spans="1:7" s="13" customFormat="1" outlineLevel="1" x14ac:dyDescent="0.25">
      <c r="A146" s="60" t="s">
        <v>1051</v>
      </c>
      <c r="B146" s="61" t="s">
        <v>332</v>
      </c>
      <c r="C146" s="62" t="s">
        <v>333</v>
      </c>
      <c r="D146" s="61" t="s">
        <v>58</v>
      </c>
      <c r="E146" s="63">
        <v>0.9</v>
      </c>
      <c r="F146" s="63">
        <v>0.59399999999999997</v>
      </c>
    </row>
    <row r="147" spans="1:7" s="13" customFormat="1" outlineLevel="1" x14ac:dyDescent="0.25">
      <c r="A147" s="60" t="s">
        <v>1052</v>
      </c>
      <c r="B147" s="61" t="s">
        <v>727</v>
      </c>
      <c r="C147" s="62" t="s">
        <v>728</v>
      </c>
      <c r="D147" s="61" t="s">
        <v>54</v>
      </c>
      <c r="E147" s="63">
        <v>0.13</v>
      </c>
      <c r="F147" s="63">
        <v>8.5800000000000001E-2</v>
      </c>
    </row>
    <row r="148" spans="1:7" s="1" customFormat="1" ht="25.5" x14ac:dyDescent="0.25">
      <c r="A148" s="37" t="s">
        <v>158</v>
      </c>
      <c r="B148" s="38" t="s">
        <v>583</v>
      </c>
      <c r="C148" s="38" t="s">
        <v>584</v>
      </c>
      <c r="D148" s="39" t="s">
        <v>252</v>
      </c>
      <c r="E148" s="145">
        <v>2.52E-2</v>
      </c>
      <c r="F148" s="146"/>
      <c r="G148" s="11"/>
    </row>
    <row r="149" spans="1:7" s="12" customFormat="1" outlineLevel="1" x14ac:dyDescent="0.25">
      <c r="A149" s="40" t="s">
        <v>487</v>
      </c>
      <c r="B149" s="41" t="s">
        <v>12</v>
      </c>
      <c r="C149" s="42" t="s">
        <v>14</v>
      </c>
      <c r="D149" s="41" t="s">
        <v>15</v>
      </c>
      <c r="E149" s="43">
        <v>154</v>
      </c>
      <c r="F149" s="43">
        <v>3.8807999999999998</v>
      </c>
    </row>
    <row r="150" spans="1:7" s="1" customFormat="1" x14ac:dyDescent="0.25">
      <c r="A150" s="37" t="s">
        <v>159</v>
      </c>
      <c r="B150" s="38" t="s">
        <v>660</v>
      </c>
      <c r="C150" s="38" t="s">
        <v>661</v>
      </c>
      <c r="D150" s="39" t="s">
        <v>252</v>
      </c>
      <c r="E150" s="145">
        <v>2.52E-2</v>
      </c>
      <c r="F150" s="146"/>
      <c r="G150" s="11"/>
    </row>
    <row r="151" spans="1:7" s="12" customFormat="1" outlineLevel="1" x14ac:dyDescent="0.25">
      <c r="A151" s="40" t="s">
        <v>833</v>
      </c>
      <c r="B151" s="41" t="s">
        <v>12</v>
      </c>
      <c r="C151" s="42" t="s">
        <v>14</v>
      </c>
      <c r="D151" s="41" t="s">
        <v>15</v>
      </c>
      <c r="E151" s="43">
        <v>97.2</v>
      </c>
      <c r="F151" s="43">
        <v>2.4493999999999998</v>
      </c>
    </row>
    <row r="152" spans="1:7" s="1" customFormat="1" ht="25.5" x14ac:dyDescent="0.25">
      <c r="A152" s="37" t="s">
        <v>160</v>
      </c>
      <c r="B152" s="38" t="s">
        <v>830</v>
      </c>
      <c r="C152" s="38" t="s">
        <v>831</v>
      </c>
      <c r="D152" s="39" t="s">
        <v>832</v>
      </c>
      <c r="E152" s="145">
        <v>0.02</v>
      </c>
      <c r="F152" s="146"/>
      <c r="G152" s="11"/>
    </row>
    <row r="153" spans="1:7" s="12" customFormat="1" outlineLevel="1" x14ac:dyDescent="0.25">
      <c r="A153" s="40" t="s">
        <v>1053</v>
      </c>
      <c r="B153" s="41" t="s">
        <v>12</v>
      </c>
      <c r="C153" s="42" t="s">
        <v>14</v>
      </c>
      <c r="D153" s="41" t="s">
        <v>15</v>
      </c>
      <c r="E153" s="43">
        <v>65.2</v>
      </c>
      <c r="F153" s="43">
        <v>1.304</v>
      </c>
    </row>
    <row r="154" spans="1:7" s="13" customFormat="1" outlineLevel="1" x14ac:dyDescent="0.25">
      <c r="A154" s="44" t="s">
        <v>1054</v>
      </c>
      <c r="B154" s="45" t="s">
        <v>17</v>
      </c>
      <c r="C154" s="46" t="s">
        <v>18</v>
      </c>
      <c r="D154" s="45" t="s">
        <v>15</v>
      </c>
      <c r="E154" s="47">
        <v>23.78</v>
      </c>
      <c r="F154" s="47">
        <v>0.47560000000000002</v>
      </c>
    </row>
    <row r="155" spans="1:7" s="14" customFormat="1" ht="24" outlineLevel="1" x14ac:dyDescent="0.25">
      <c r="A155" s="48" t="s">
        <v>1055</v>
      </c>
      <c r="B155" s="49" t="s">
        <v>711</v>
      </c>
      <c r="C155" s="50" t="s">
        <v>712</v>
      </c>
      <c r="D155" s="49" t="s">
        <v>22</v>
      </c>
      <c r="E155" s="51">
        <v>22.03</v>
      </c>
      <c r="F155" s="51">
        <v>0.44059999999999999</v>
      </c>
    </row>
    <row r="156" spans="1:7" s="14" customFormat="1" outlineLevel="1" x14ac:dyDescent="0.25">
      <c r="A156" s="52" t="s">
        <v>1056</v>
      </c>
      <c r="B156" s="53" t="s">
        <v>24</v>
      </c>
      <c r="C156" s="54" t="s">
        <v>25</v>
      </c>
      <c r="D156" s="53" t="s">
        <v>22</v>
      </c>
      <c r="E156" s="55">
        <v>1.75</v>
      </c>
      <c r="F156" s="55">
        <v>3.5000000000000003E-2</v>
      </c>
    </row>
    <row r="157" spans="1:7" s="1" customFormat="1" x14ac:dyDescent="0.25">
      <c r="A157" s="37" t="s">
        <v>161</v>
      </c>
      <c r="B157" s="38" t="s">
        <v>28</v>
      </c>
      <c r="C157" s="38" t="s">
        <v>754</v>
      </c>
      <c r="D157" s="39" t="s">
        <v>27</v>
      </c>
      <c r="E157" s="143">
        <v>2</v>
      </c>
      <c r="F157" s="144"/>
      <c r="G157" s="11"/>
    </row>
    <row r="158" spans="1:7" s="1" customFormat="1" x14ac:dyDescent="0.25">
      <c r="A158" s="64"/>
      <c r="B158" s="65"/>
      <c r="C158" s="120" t="s">
        <v>834</v>
      </c>
      <c r="D158" s="120"/>
      <c r="E158" s="65"/>
      <c r="F158" s="66"/>
    </row>
    <row r="159" spans="1:7" s="1" customFormat="1" ht="25.5" x14ac:dyDescent="0.25">
      <c r="A159" s="37" t="s">
        <v>162</v>
      </c>
      <c r="B159" s="38" t="s">
        <v>494</v>
      </c>
      <c r="C159" s="38" t="s">
        <v>495</v>
      </c>
      <c r="D159" s="39" t="s">
        <v>27</v>
      </c>
      <c r="E159" s="145">
        <v>1</v>
      </c>
      <c r="F159" s="146"/>
      <c r="G159" s="11"/>
    </row>
    <row r="160" spans="1:7" s="12" customFormat="1" outlineLevel="1" x14ac:dyDescent="0.25">
      <c r="A160" s="40" t="s">
        <v>490</v>
      </c>
      <c r="B160" s="41" t="s">
        <v>12</v>
      </c>
      <c r="C160" s="42" t="s">
        <v>14</v>
      </c>
      <c r="D160" s="41" t="s">
        <v>15</v>
      </c>
      <c r="E160" s="43">
        <v>4.83</v>
      </c>
      <c r="F160" s="43">
        <v>4.83</v>
      </c>
    </row>
    <row r="161" spans="1:7" s="13" customFormat="1" ht="36" outlineLevel="1" x14ac:dyDescent="0.25">
      <c r="A161" s="56" t="s">
        <v>491</v>
      </c>
      <c r="B161" s="57" t="s">
        <v>355</v>
      </c>
      <c r="C161" s="58" t="s">
        <v>356</v>
      </c>
      <c r="D161" s="57" t="s">
        <v>58</v>
      </c>
      <c r="E161" s="59">
        <v>3.9E-2</v>
      </c>
      <c r="F161" s="59">
        <v>3.9E-2</v>
      </c>
    </row>
    <row r="162" spans="1:7" s="1" customFormat="1" ht="38.25" x14ac:dyDescent="0.25">
      <c r="A162" s="37" t="s">
        <v>163</v>
      </c>
      <c r="B162" s="38"/>
      <c r="C162" s="38" t="s">
        <v>792</v>
      </c>
      <c r="D162" s="39" t="s">
        <v>27</v>
      </c>
      <c r="E162" s="143">
        <v>1</v>
      </c>
      <c r="F162" s="144"/>
      <c r="G162" s="11"/>
    </row>
    <row r="163" spans="1:7" s="1" customFormat="1" ht="25.5" x14ac:dyDescent="0.25">
      <c r="A163" s="37" t="s">
        <v>164</v>
      </c>
      <c r="B163" s="38" t="s">
        <v>496</v>
      </c>
      <c r="C163" s="38" t="s">
        <v>835</v>
      </c>
      <c r="D163" s="39" t="s">
        <v>219</v>
      </c>
      <c r="E163" s="145">
        <v>0.18</v>
      </c>
      <c r="F163" s="146"/>
      <c r="G163" s="11"/>
    </row>
    <row r="164" spans="1:7" s="12" customFormat="1" outlineLevel="1" x14ac:dyDescent="0.25">
      <c r="A164" s="40" t="s">
        <v>518</v>
      </c>
      <c r="B164" s="41" t="s">
        <v>12</v>
      </c>
      <c r="C164" s="42" t="s">
        <v>14</v>
      </c>
      <c r="D164" s="41" t="s">
        <v>15</v>
      </c>
      <c r="E164" s="43">
        <v>13.7</v>
      </c>
      <c r="F164" s="43">
        <v>2.4660000000000002</v>
      </c>
    </row>
    <row r="165" spans="1:7" s="13" customFormat="1" outlineLevel="1" x14ac:dyDescent="0.25">
      <c r="A165" s="44" t="s">
        <v>519</v>
      </c>
      <c r="B165" s="45" t="s">
        <v>17</v>
      </c>
      <c r="C165" s="46" t="s">
        <v>18</v>
      </c>
      <c r="D165" s="45" t="s">
        <v>15</v>
      </c>
      <c r="E165" s="47">
        <v>0.78</v>
      </c>
      <c r="F165" s="47">
        <v>0.1404</v>
      </c>
    </row>
    <row r="166" spans="1:7" s="14" customFormat="1" ht="24" outlineLevel="1" x14ac:dyDescent="0.25">
      <c r="A166" s="48" t="s">
        <v>520</v>
      </c>
      <c r="B166" s="49" t="s">
        <v>533</v>
      </c>
      <c r="C166" s="50" t="s">
        <v>534</v>
      </c>
      <c r="D166" s="49" t="s">
        <v>22</v>
      </c>
      <c r="E166" s="51">
        <v>0.39</v>
      </c>
      <c r="F166" s="51">
        <v>7.0199999999999999E-2</v>
      </c>
    </row>
    <row r="167" spans="1:7" s="14" customFormat="1" outlineLevel="1" x14ac:dyDescent="0.25">
      <c r="A167" s="52" t="s">
        <v>521</v>
      </c>
      <c r="B167" s="53" t="s">
        <v>306</v>
      </c>
      <c r="C167" s="54" t="s">
        <v>307</v>
      </c>
      <c r="D167" s="53" t="s">
        <v>22</v>
      </c>
      <c r="E167" s="55">
        <v>0.39</v>
      </c>
      <c r="F167" s="55">
        <v>7.0199999999999999E-2</v>
      </c>
    </row>
    <row r="168" spans="1:7" s="13" customFormat="1" outlineLevel="1" x14ac:dyDescent="0.25">
      <c r="A168" s="56" t="s">
        <v>522</v>
      </c>
      <c r="B168" s="57" t="s">
        <v>738</v>
      </c>
      <c r="C168" s="58" t="s">
        <v>739</v>
      </c>
      <c r="D168" s="57" t="s">
        <v>219</v>
      </c>
      <c r="E168" s="59">
        <v>9.5999999999999992E-3</v>
      </c>
      <c r="F168" s="59">
        <v>1.7279999999999999E-3</v>
      </c>
    </row>
    <row r="169" spans="1:7" s="1" customFormat="1" ht="38.25" x14ac:dyDescent="0.25">
      <c r="A169" s="37" t="s">
        <v>165</v>
      </c>
      <c r="B169" s="38" t="s">
        <v>28</v>
      </c>
      <c r="C169" s="38" t="s">
        <v>782</v>
      </c>
      <c r="D169" s="39" t="s">
        <v>359</v>
      </c>
      <c r="E169" s="143">
        <v>5.0000000000000001E-3</v>
      </c>
      <c r="F169" s="144"/>
      <c r="G169" s="11"/>
    </row>
    <row r="170" spans="1:7" s="1" customFormat="1" ht="38.25" x14ac:dyDescent="0.25">
      <c r="A170" s="37" t="s">
        <v>166</v>
      </c>
      <c r="B170" s="38" t="s">
        <v>28</v>
      </c>
      <c r="C170" s="38" t="s">
        <v>784</v>
      </c>
      <c r="D170" s="39" t="s">
        <v>359</v>
      </c>
      <c r="E170" s="143">
        <v>1.2999999999999999E-2</v>
      </c>
      <c r="F170" s="144"/>
      <c r="G170" s="11"/>
    </row>
    <row r="171" spans="1:7" s="1" customFormat="1" x14ac:dyDescent="0.25">
      <c r="A171" s="37" t="s">
        <v>167</v>
      </c>
      <c r="B171" s="38" t="s">
        <v>28</v>
      </c>
      <c r="C171" s="38" t="s">
        <v>763</v>
      </c>
      <c r="D171" s="39" t="s">
        <v>27</v>
      </c>
      <c r="E171" s="143">
        <v>8</v>
      </c>
      <c r="F171" s="144"/>
      <c r="G171" s="11"/>
    </row>
    <row r="172" spans="1:7" s="1" customFormat="1" x14ac:dyDescent="0.25">
      <c r="A172" s="37" t="s">
        <v>168</v>
      </c>
      <c r="B172" s="38" t="s">
        <v>28</v>
      </c>
      <c r="C172" s="38" t="s">
        <v>762</v>
      </c>
      <c r="D172" s="39" t="s">
        <v>27</v>
      </c>
      <c r="E172" s="143">
        <v>8</v>
      </c>
      <c r="F172" s="144"/>
      <c r="G172" s="11"/>
    </row>
    <row r="173" spans="1:7" s="1" customFormat="1" ht="51" x14ac:dyDescent="0.25">
      <c r="A173" s="37" t="s">
        <v>169</v>
      </c>
      <c r="B173" s="38" t="s">
        <v>803</v>
      </c>
      <c r="C173" s="38" t="s">
        <v>804</v>
      </c>
      <c r="D173" s="39" t="s">
        <v>239</v>
      </c>
      <c r="E173" s="145">
        <v>0.12</v>
      </c>
      <c r="F173" s="146"/>
      <c r="G173" s="11"/>
    </row>
    <row r="174" spans="1:7" s="12" customFormat="1" outlineLevel="1" x14ac:dyDescent="0.25">
      <c r="A174" s="40" t="s">
        <v>1004</v>
      </c>
      <c r="B174" s="41" t="s">
        <v>12</v>
      </c>
      <c r="C174" s="42" t="s">
        <v>14</v>
      </c>
      <c r="D174" s="41" t="s">
        <v>15</v>
      </c>
      <c r="E174" s="43">
        <v>4.42</v>
      </c>
      <c r="F174" s="43">
        <v>0.53039999999999998</v>
      </c>
    </row>
    <row r="175" spans="1:7" s="13" customFormat="1" outlineLevel="1" x14ac:dyDescent="0.25">
      <c r="A175" s="44" t="s">
        <v>1005</v>
      </c>
      <c r="B175" s="45" t="s">
        <v>17</v>
      </c>
      <c r="C175" s="46" t="s">
        <v>18</v>
      </c>
      <c r="D175" s="45" t="s">
        <v>15</v>
      </c>
      <c r="E175" s="47">
        <v>0.02</v>
      </c>
      <c r="F175" s="47">
        <v>2.3999999999999998E-3</v>
      </c>
    </row>
    <row r="176" spans="1:7" s="14" customFormat="1" outlineLevel="1" x14ac:dyDescent="0.25">
      <c r="A176" s="48" t="s">
        <v>1006</v>
      </c>
      <c r="B176" s="49" t="s">
        <v>35</v>
      </c>
      <c r="C176" s="50" t="s">
        <v>25</v>
      </c>
      <c r="D176" s="49" t="s">
        <v>22</v>
      </c>
      <c r="E176" s="51">
        <v>0.02</v>
      </c>
      <c r="F176" s="51">
        <v>2.3999999999999998E-3</v>
      </c>
    </row>
    <row r="177" spans="1:7" s="1" customFormat="1" x14ac:dyDescent="0.25">
      <c r="A177" s="37" t="s">
        <v>170</v>
      </c>
      <c r="B177" s="38" t="s">
        <v>28</v>
      </c>
      <c r="C177" s="38" t="s">
        <v>761</v>
      </c>
      <c r="D177" s="39" t="s">
        <v>115</v>
      </c>
      <c r="E177" s="143">
        <v>12</v>
      </c>
      <c r="F177" s="144"/>
      <c r="G177" s="11"/>
    </row>
    <row r="178" spans="1:7" s="1" customFormat="1" x14ac:dyDescent="0.25">
      <c r="A178" s="64"/>
      <c r="B178" s="65"/>
      <c r="C178" s="120" t="s">
        <v>640</v>
      </c>
      <c r="D178" s="120"/>
      <c r="E178" s="65"/>
      <c r="F178" s="66"/>
    </row>
    <row r="179" spans="1:7" s="1" customFormat="1" x14ac:dyDescent="0.25">
      <c r="A179" s="37" t="s">
        <v>171</v>
      </c>
      <c r="B179" s="38" t="s">
        <v>583</v>
      </c>
      <c r="C179" s="38" t="s">
        <v>641</v>
      </c>
      <c r="D179" s="39" t="s">
        <v>252</v>
      </c>
      <c r="E179" s="145">
        <v>1.25E-3</v>
      </c>
      <c r="F179" s="146"/>
      <c r="G179" s="11"/>
    </row>
    <row r="180" spans="1:7" s="12" customFormat="1" outlineLevel="1" x14ac:dyDescent="0.25">
      <c r="A180" s="40" t="s">
        <v>838</v>
      </c>
      <c r="B180" s="41" t="s">
        <v>12</v>
      </c>
      <c r="C180" s="42" t="s">
        <v>14</v>
      </c>
      <c r="D180" s="41" t="s">
        <v>15</v>
      </c>
      <c r="E180" s="43">
        <v>154</v>
      </c>
      <c r="F180" s="43">
        <v>0.1925</v>
      </c>
    </row>
    <row r="181" spans="1:7" s="1" customFormat="1" ht="51" x14ac:dyDescent="0.25">
      <c r="A181" s="37" t="s">
        <v>172</v>
      </c>
      <c r="B181" s="38" t="s">
        <v>836</v>
      </c>
      <c r="C181" s="38" t="s">
        <v>837</v>
      </c>
      <c r="D181" s="39" t="s">
        <v>241</v>
      </c>
      <c r="E181" s="145">
        <v>1.6000000000000001E-3</v>
      </c>
      <c r="F181" s="146"/>
      <c r="G181" s="11"/>
    </row>
    <row r="182" spans="1:7" s="12" customFormat="1" outlineLevel="1" x14ac:dyDescent="0.25">
      <c r="A182" s="40" t="s">
        <v>839</v>
      </c>
      <c r="B182" s="41" t="s">
        <v>12</v>
      </c>
      <c r="C182" s="42" t="s">
        <v>14</v>
      </c>
      <c r="D182" s="41" t="s">
        <v>15</v>
      </c>
      <c r="E182" s="43">
        <v>28.4</v>
      </c>
      <c r="F182" s="43">
        <v>4.5440000000000001E-2</v>
      </c>
    </row>
    <row r="183" spans="1:7" s="13" customFormat="1" outlineLevel="1" x14ac:dyDescent="0.25">
      <c r="A183" s="44" t="s">
        <v>840</v>
      </c>
      <c r="B183" s="45" t="s">
        <v>17</v>
      </c>
      <c r="C183" s="46" t="s">
        <v>18</v>
      </c>
      <c r="D183" s="45" t="s">
        <v>15</v>
      </c>
      <c r="E183" s="47">
        <v>0.15</v>
      </c>
      <c r="F183" s="47">
        <v>2.4000000000000001E-4</v>
      </c>
    </row>
    <row r="184" spans="1:7" s="14" customFormat="1" outlineLevel="1" x14ac:dyDescent="0.25">
      <c r="A184" s="48" t="s">
        <v>841</v>
      </c>
      <c r="B184" s="49" t="s">
        <v>242</v>
      </c>
      <c r="C184" s="50" t="s">
        <v>243</v>
      </c>
      <c r="D184" s="49" t="s">
        <v>22</v>
      </c>
      <c r="E184" s="51">
        <v>5.0999999999999996</v>
      </c>
      <c r="F184" s="51">
        <v>8.1600000000000006E-3</v>
      </c>
    </row>
    <row r="185" spans="1:7" s="14" customFormat="1" outlineLevel="1" x14ac:dyDescent="0.25">
      <c r="A185" s="52" t="s">
        <v>842</v>
      </c>
      <c r="B185" s="53" t="s">
        <v>35</v>
      </c>
      <c r="C185" s="54" t="s">
        <v>25</v>
      </c>
      <c r="D185" s="53" t="s">
        <v>22</v>
      </c>
      <c r="E185" s="55">
        <v>0.15</v>
      </c>
      <c r="F185" s="55">
        <v>2.4000000000000001E-4</v>
      </c>
    </row>
    <row r="186" spans="1:7" s="13" customFormat="1" outlineLevel="1" x14ac:dyDescent="0.25">
      <c r="A186" s="56" t="s">
        <v>843</v>
      </c>
      <c r="B186" s="57" t="s">
        <v>244</v>
      </c>
      <c r="C186" s="58" t="s">
        <v>245</v>
      </c>
      <c r="D186" s="57" t="s">
        <v>54</v>
      </c>
      <c r="E186" s="59">
        <v>1.24</v>
      </c>
      <c r="F186" s="59">
        <v>1.9840000000000001E-3</v>
      </c>
    </row>
    <row r="187" spans="1:7" s="13" customFormat="1" ht="24" outlineLevel="1" x14ac:dyDescent="0.25">
      <c r="A187" s="60" t="s">
        <v>844</v>
      </c>
      <c r="B187" s="61" t="s">
        <v>246</v>
      </c>
      <c r="C187" s="62" t="s">
        <v>247</v>
      </c>
      <c r="D187" s="61" t="s">
        <v>39</v>
      </c>
      <c r="E187" s="63">
        <v>1.84</v>
      </c>
      <c r="F187" s="63">
        <v>2.944E-3</v>
      </c>
    </row>
    <row r="188" spans="1:7" s="13" customFormat="1" ht="24" outlineLevel="1" x14ac:dyDescent="0.25">
      <c r="A188" s="60" t="s">
        <v>1057</v>
      </c>
      <c r="B188" s="61" t="s">
        <v>248</v>
      </c>
      <c r="C188" s="62" t="s">
        <v>249</v>
      </c>
      <c r="D188" s="61" t="s">
        <v>39</v>
      </c>
      <c r="E188" s="63">
        <v>0.92</v>
      </c>
      <c r="F188" s="63">
        <v>1.472E-3</v>
      </c>
    </row>
    <row r="189" spans="1:7" s="13" customFormat="1" ht="24" outlineLevel="1" x14ac:dyDescent="0.25">
      <c r="A189" s="60" t="s">
        <v>1058</v>
      </c>
      <c r="B189" s="61" t="s">
        <v>250</v>
      </c>
      <c r="C189" s="62" t="s">
        <v>251</v>
      </c>
      <c r="D189" s="61" t="s">
        <v>39</v>
      </c>
      <c r="E189" s="63">
        <v>2.98</v>
      </c>
      <c r="F189" s="63">
        <v>4.7679999999999997E-3</v>
      </c>
    </row>
    <row r="190" spans="1:7" s="1" customFormat="1" ht="25.5" x14ac:dyDescent="0.25">
      <c r="A190" s="37" t="s">
        <v>173</v>
      </c>
      <c r="B190" s="38" t="s">
        <v>30</v>
      </c>
      <c r="C190" s="38" t="s">
        <v>642</v>
      </c>
      <c r="D190" s="39" t="s">
        <v>252</v>
      </c>
      <c r="E190" s="145">
        <v>3.6000000000000002E-4</v>
      </c>
      <c r="F190" s="146"/>
      <c r="G190" s="11"/>
    </row>
    <row r="191" spans="1:7" s="12" customFormat="1" outlineLevel="1" x14ac:dyDescent="0.25">
      <c r="A191" s="40" t="s">
        <v>845</v>
      </c>
      <c r="B191" s="41" t="s">
        <v>12</v>
      </c>
      <c r="C191" s="42" t="s">
        <v>14</v>
      </c>
      <c r="D191" s="41" t="s">
        <v>15</v>
      </c>
      <c r="E191" s="43">
        <v>180</v>
      </c>
      <c r="F191" s="43">
        <v>6.4799999999999996E-2</v>
      </c>
    </row>
    <row r="192" spans="1:7" s="13" customFormat="1" outlineLevel="1" x14ac:dyDescent="0.25">
      <c r="A192" s="44" t="s">
        <v>846</v>
      </c>
      <c r="B192" s="45" t="s">
        <v>17</v>
      </c>
      <c r="C192" s="46" t="s">
        <v>18</v>
      </c>
      <c r="D192" s="45" t="s">
        <v>15</v>
      </c>
      <c r="E192" s="47">
        <v>0.13</v>
      </c>
      <c r="F192" s="47">
        <v>4.6999999999999997E-5</v>
      </c>
    </row>
    <row r="193" spans="1:7" s="14" customFormat="1" outlineLevel="1" x14ac:dyDescent="0.25">
      <c r="A193" s="48" t="s">
        <v>847</v>
      </c>
      <c r="B193" s="49" t="s">
        <v>253</v>
      </c>
      <c r="C193" s="50" t="s">
        <v>254</v>
      </c>
      <c r="D193" s="49" t="s">
        <v>22</v>
      </c>
      <c r="E193" s="51">
        <v>48</v>
      </c>
      <c r="F193" s="51">
        <v>1.728E-2</v>
      </c>
    </row>
    <row r="194" spans="1:7" s="14" customFormat="1" outlineLevel="1" x14ac:dyDescent="0.25">
      <c r="A194" s="52" t="s">
        <v>848</v>
      </c>
      <c r="B194" s="53" t="s">
        <v>35</v>
      </c>
      <c r="C194" s="54" t="s">
        <v>25</v>
      </c>
      <c r="D194" s="53" t="s">
        <v>22</v>
      </c>
      <c r="E194" s="55">
        <v>0.13</v>
      </c>
      <c r="F194" s="55">
        <v>4.6999999999999997E-5</v>
      </c>
    </row>
    <row r="195" spans="1:7" s="13" customFormat="1" outlineLevel="1" x14ac:dyDescent="0.25">
      <c r="A195" s="56" t="s">
        <v>849</v>
      </c>
      <c r="B195" s="57" t="s">
        <v>37</v>
      </c>
      <c r="C195" s="58" t="s">
        <v>38</v>
      </c>
      <c r="D195" s="57" t="s">
        <v>39</v>
      </c>
      <c r="E195" s="59">
        <v>0.2</v>
      </c>
      <c r="F195" s="59">
        <v>7.2000000000000002E-5</v>
      </c>
    </row>
    <row r="196" spans="1:7" s="13" customFormat="1" outlineLevel="1" x14ac:dyDescent="0.25">
      <c r="A196" s="60" t="s">
        <v>850</v>
      </c>
      <c r="B196" s="61" t="s">
        <v>592</v>
      </c>
      <c r="C196" s="62" t="s">
        <v>593</v>
      </c>
      <c r="D196" s="61" t="s">
        <v>39</v>
      </c>
      <c r="E196" s="63">
        <v>102</v>
      </c>
      <c r="F196" s="63">
        <v>3.6720000000000003E-2</v>
      </c>
    </row>
    <row r="197" spans="1:7" s="1" customFormat="1" ht="51" x14ac:dyDescent="0.25">
      <c r="A197" s="37" t="s">
        <v>174</v>
      </c>
      <c r="B197" s="38" t="s">
        <v>255</v>
      </c>
      <c r="C197" s="38" t="s">
        <v>256</v>
      </c>
      <c r="D197" s="39" t="s">
        <v>241</v>
      </c>
      <c r="E197" s="145">
        <v>4.7999999999999996E-3</v>
      </c>
      <c r="F197" s="146"/>
      <c r="G197" s="11"/>
    </row>
    <row r="198" spans="1:7" s="12" customFormat="1" outlineLevel="1" x14ac:dyDescent="0.25">
      <c r="A198" s="40" t="s">
        <v>851</v>
      </c>
      <c r="B198" s="41" t="s">
        <v>12</v>
      </c>
      <c r="C198" s="42" t="s">
        <v>14</v>
      </c>
      <c r="D198" s="41" t="s">
        <v>15</v>
      </c>
      <c r="E198" s="43">
        <v>29.9</v>
      </c>
      <c r="F198" s="43">
        <v>0.14352000000000001</v>
      </c>
    </row>
    <row r="199" spans="1:7" s="13" customFormat="1" outlineLevel="1" x14ac:dyDescent="0.25">
      <c r="A199" s="44" t="s">
        <v>852</v>
      </c>
      <c r="B199" s="45" t="s">
        <v>17</v>
      </c>
      <c r="C199" s="46" t="s">
        <v>18</v>
      </c>
      <c r="D199" s="45" t="s">
        <v>15</v>
      </c>
      <c r="E199" s="47">
        <v>1.25</v>
      </c>
      <c r="F199" s="47">
        <v>6.0000000000000001E-3</v>
      </c>
    </row>
    <row r="200" spans="1:7" s="14" customFormat="1" ht="24" outlineLevel="1" x14ac:dyDescent="0.25">
      <c r="A200" s="48" t="s">
        <v>853</v>
      </c>
      <c r="B200" s="49" t="s">
        <v>299</v>
      </c>
      <c r="C200" s="50" t="s">
        <v>276</v>
      </c>
      <c r="D200" s="49" t="s">
        <v>22</v>
      </c>
      <c r="E200" s="51">
        <v>1</v>
      </c>
      <c r="F200" s="51">
        <v>4.7999999999999996E-3</v>
      </c>
    </row>
    <row r="201" spans="1:7" s="14" customFormat="1" outlineLevel="1" x14ac:dyDescent="0.25">
      <c r="A201" s="52" t="s">
        <v>854</v>
      </c>
      <c r="B201" s="53" t="s">
        <v>257</v>
      </c>
      <c r="C201" s="54" t="s">
        <v>258</v>
      </c>
      <c r="D201" s="53" t="s">
        <v>22</v>
      </c>
      <c r="E201" s="55">
        <v>2</v>
      </c>
      <c r="F201" s="55">
        <v>9.5999999999999992E-3</v>
      </c>
    </row>
    <row r="202" spans="1:7" s="14" customFormat="1" outlineLevel="1" x14ac:dyDescent="0.25">
      <c r="A202" s="52" t="s">
        <v>855</v>
      </c>
      <c r="B202" s="53" t="s">
        <v>35</v>
      </c>
      <c r="C202" s="54" t="s">
        <v>25</v>
      </c>
      <c r="D202" s="53" t="s">
        <v>22</v>
      </c>
      <c r="E202" s="55">
        <v>0.25</v>
      </c>
      <c r="F202" s="55">
        <v>1.1999999999999999E-3</v>
      </c>
    </row>
    <row r="203" spans="1:7" s="13" customFormat="1" outlineLevel="1" x14ac:dyDescent="0.25">
      <c r="A203" s="56" t="s">
        <v>1059</v>
      </c>
      <c r="B203" s="57" t="s">
        <v>259</v>
      </c>
      <c r="C203" s="58" t="s">
        <v>260</v>
      </c>
      <c r="D203" s="57" t="s">
        <v>54</v>
      </c>
      <c r="E203" s="59">
        <v>0.24399999999999999</v>
      </c>
      <c r="F203" s="59">
        <v>1.1709999999999999E-3</v>
      </c>
    </row>
    <row r="204" spans="1:7" s="1" customFormat="1" ht="51" x14ac:dyDescent="0.25">
      <c r="A204" s="37" t="s">
        <v>175</v>
      </c>
      <c r="B204" s="38" t="s">
        <v>261</v>
      </c>
      <c r="C204" s="38" t="s">
        <v>262</v>
      </c>
      <c r="D204" s="39" t="s">
        <v>241</v>
      </c>
      <c r="E204" s="145">
        <v>4.7999999999999996E-3</v>
      </c>
      <c r="F204" s="146"/>
      <c r="G204" s="11"/>
    </row>
    <row r="205" spans="1:7" s="12" customFormat="1" outlineLevel="1" x14ac:dyDescent="0.25">
      <c r="A205" s="40" t="s">
        <v>856</v>
      </c>
      <c r="B205" s="41" t="s">
        <v>12</v>
      </c>
      <c r="C205" s="42" t="s">
        <v>14</v>
      </c>
      <c r="D205" s="41" t="s">
        <v>15</v>
      </c>
      <c r="E205" s="43">
        <v>20.5</v>
      </c>
      <c r="F205" s="43">
        <v>9.8400000000000001E-2</v>
      </c>
    </row>
    <row r="206" spans="1:7" s="13" customFormat="1" outlineLevel="1" x14ac:dyDescent="0.25">
      <c r="A206" s="44" t="s">
        <v>1033</v>
      </c>
      <c r="B206" s="45" t="s">
        <v>17</v>
      </c>
      <c r="C206" s="46" t="s">
        <v>18</v>
      </c>
      <c r="D206" s="45" t="s">
        <v>15</v>
      </c>
      <c r="E206" s="47">
        <v>0.14000000000000001</v>
      </c>
      <c r="F206" s="47">
        <v>6.7199999999999996E-4</v>
      </c>
    </row>
    <row r="207" spans="1:7" s="14" customFormat="1" outlineLevel="1" x14ac:dyDescent="0.25">
      <c r="A207" s="48" t="s">
        <v>1060</v>
      </c>
      <c r="B207" s="49" t="s">
        <v>257</v>
      </c>
      <c r="C207" s="50" t="s">
        <v>258</v>
      </c>
      <c r="D207" s="49" t="s">
        <v>22</v>
      </c>
      <c r="E207" s="51">
        <v>2</v>
      </c>
      <c r="F207" s="51">
        <v>9.5999999999999992E-3</v>
      </c>
    </row>
    <row r="208" spans="1:7" s="14" customFormat="1" outlineLevel="1" x14ac:dyDescent="0.25">
      <c r="A208" s="52" t="s">
        <v>1061</v>
      </c>
      <c r="B208" s="53" t="s">
        <v>35</v>
      </c>
      <c r="C208" s="54" t="s">
        <v>25</v>
      </c>
      <c r="D208" s="53" t="s">
        <v>22</v>
      </c>
      <c r="E208" s="55">
        <v>0.14000000000000001</v>
      </c>
      <c r="F208" s="55">
        <v>6.7199999999999996E-4</v>
      </c>
    </row>
    <row r="209" spans="1:7" s="13" customFormat="1" outlineLevel="1" x14ac:dyDescent="0.25">
      <c r="A209" s="56" t="s">
        <v>1062</v>
      </c>
      <c r="B209" s="57" t="s">
        <v>259</v>
      </c>
      <c r="C209" s="58" t="s">
        <v>260</v>
      </c>
      <c r="D209" s="57" t="s">
        <v>54</v>
      </c>
      <c r="E209" s="59">
        <v>0.24399999999999999</v>
      </c>
      <c r="F209" s="59">
        <v>1.1709999999999999E-3</v>
      </c>
    </row>
    <row r="210" spans="1:7" s="1" customFormat="1" x14ac:dyDescent="0.25">
      <c r="A210" s="37" t="s">
        <v>176</v>
      </c>
      <c r="B210" s="38" t="s">
        <v>270</v>
      </c>
      <c r="C210" s="38" t="s">
        <v>643</v>
      </c>
      <c r="D210" s="39" t="s">
        <v>252</v>
      </c>
      <c r="E210" s="145">
        <v>6.8999999999999997E-4</v>
      </c>
      <c r="F210" s="146"/>
      <c r="G210" s="11"/>
    </row>
    <row r="211" spans="1:7" s="12" customFormat="1" outlineLevel="1" x14ac:dyDescent="0.25">
      <c r="A211" s="40" t="s">
        <v>857</v>
      </c>
      <c r="B211" s="41" t="s">
        <v>12</v>
      </c>
      <c r="C211" s="42" t="s">
        <v>14</v>
      </c>
      <c r="D211" s="41" t="s">
        <v>15</v>
      </c>
      <c r="E211" s="43">
        <v>88.5</v>
      </c>
      <c r="F211" s="43">
        <v>6.1065000000000001E-2</v>
      </c>
    </row>
    <row r="212" spans="1:7" s="1" customFormat="1" x14ac:dyDescent="0.25">
      <c r="A212" s="37" t="s">
        <v>177</v>
      </c>
      <c r="B212" s="38" t="s">
        <v>382</v>
      </c>
      <c r="C212" s="38" t="s">
        <v>616</v>
      </c>
      <c r="D212" s="39" t="s">
        <v>54</v>
      </c>
      <c r="E212" s="145">
        <v>6.8519999999999996E-3</v>
      </c>
      <c r="F212" s="146"/>
      <c r="G212" s="11"/>
    </row>
    <row r="213" spans="1:7" s="12" customFormat="1" outlineLevel="1" x14ac:dyDescent="0.25">
      <c r="A213" s="40" t="s">
        <v>523</v>
      </c>
      <c r="B213" s="41" t="s">
        <v>12</v>
      </c>
      <c r="C213" s="42" t="s">
        <v>14</v>
      </c>
      <c r="D213" s="41" t="s">
        <v>15</v>
      </c>
      <c r="E213" s="43">
        <v>63.22</v>
      </c>
      <c r="F213" s="43">
        <v>0.43318299999999998</v>
      </c>
    </row>
    <row r="214" spans="1:7" s="13" customFormat="1" outlineLevel="1" x14ac:dyDescent="0.25">
      <c r="A214" s="44" t="s">
        <v>524</v>
      </c>
      <c r="B214" s="45" t="s">
        <v>17</v>
      </c>
      <c r="C214" s="46" t="s">
        <v>18</v>
      </c>
      <c r="D214" s="45" t="s">
        <v>15</v>
      </c>
      <c r="E214" s="47">
        <v>0.36</v>
      </c>
      <c r="F214" s="47">
        <v>2.467E-3</v>
      </c>
    </row>
    <row r="215" spans="1:7" s="14" customFormat="1" ht="24" outlineLevel="1" x14ac:dyDescent="0.25">
      <c r="A215" s="48" t="s">
        <v>525</v>
      </c>
      <c r="B215" s="49" t="s">
        <v>20</v>
      </c>
      <c r="C215" s="50" t="s">
        <v>21</v>
      </c>
      <c r="D215" s="49" t="s">
        <v>22</v>
      </c>
      <c r="E215" s="51">
        <v>0.15</v>
      </c>
      <c r="F215" s="51">
        <v>1.0280000000000001E-3</v>
      </c>
    </row>
    <row r="216" spans="1:7" s="14" customFormat="1" outlineLevel="1" x14ac:dyDescent="0.25">
      <c r="A216" s="52" t="s">
        <v>526</v>
      </c>
      <c r="B216" s="53" t="s">
        <v>35</v>
      </c>
      <c r="C216" s="54" t="s">
        <v>25</v>
      </c>
      <c r="D216" s="53" t="s">
        <v>22</v>
      </c>
      <c r="E216" s="55">
        <v>0.21</v>
      </c>
      <c r="F216" s="55">
        <v>1.439E-3</v>
      </c>
    </row>
    <row r="217" spans="1:7" s="1" customFormat="1" ht="25.5" x14ac:dyDescent="0.25">
      <c r="A217" s="37" t="s">
        <v>178</v>
      </c>
      <c r="B217" s="38" t="s">
        <v>28</v>
      </c>
      <c r="C217" s="38" t="s">
        <v>627</v>
      </c>
      <c r="D217" s="39" t="s">
        <v>54</v>
      </c>
      <c r="E217" s="143">
        <v>1.1999999999999999E-3</v>
      </c>
      <c r="F217" s="144"/>
      <c r="G217" s="11"/>
    </row>
    <row r="218" spans="1:7" s="1" customFormat="1" x14ac:dyDescent="0.25">
      <c r="A218" s="37" t="s">
        <v>179</v>
      </c>
      <c r="B218" s="38" t="s">
        <v>28</v>
      </c>
      <c r="C218" s="38" t="s">
        <v>633</v>
      </c>
      <c r="D218" s="39" t="s">
        <v>54</v>
      </c>
      <c r="E218" s="143">
        <v>5.6519999999999999E-3</v>
      </c>
      <c r="F218" s="144"/>
      <c r="G218" s="11"/>
    </row>
    <row r="219" spans="1:7" s="1" customFormat="1" x14ac:dyDescent="0.25">
      <c r="A219" s="37" t="s">
        <v>180</v>
      </c>
      <c r="B219" s="38" t="s">
        <v>28</v>
      </c>
      <c r="C219" s="38" t="s">
        <v>632</v>
      </c>
      <c r="D219" s="39" t="s">
        <v>27</v>
      </c>
      <c r="E219" s="143">
        <v>8</v>
      </c>
      <c r="F219" s="144"/>
      <c r="G219" s="11"/>
    </row>
    <row r="220" spans="1:7" s="1" customFormat="1" x14ac:dyDescent="0.25">
      <c r="A220" s="37" t="s">
        <v>181</v>
      </c>
      <c r="B220" s="38" t="s">
        <v>28</v>
      </c>
      <c r="C220" s="38" t="s">
        <v>631</v>
      </c>
      <c r="D220" s="39" t="s">
        <v>27</v>
      </c>
      <c r="E220" s="143">
        <v>4</v>
      </c>
      <c r="F220" s="144"/>
      <c r="G220" s="11"/>
    </row>
    <row r="221" spans="1:7" s="1" customFormat="1" x14ac:dyDescent="0.25">
      <c r="A221" s="37" t="s">
        <v>182</v>
      </c>
      <c r="B221" s="38" t="s">
        <v>858</v>
      </c>
      <c r="C221" s="38" t="s">
        <v>647</v>
      </c>
      <c r="D221" s="39" t="s">
        <v>54</v>
      </c>
      <c r="E221" s="145">
        <v>1.136E-2</v>
      </c>
      <c r="F221" s="146"/>
      <c r="G221" s="11"/>
    </row>
    <row r="222" spans="1:7" s="12" customFormat="1" outlineLevel="1" x14ac:dyDescent="0.25">
      <c r="A222" s="40" t="s">
        <v>501</v>
      </c>
      <c r="B222" s="41" t="s">
        <v>12</v>
      </c>
      <c r="C222" s="42" t="s">
        <v>14</v>
      </c>
      <c r="D222" s="41" t="s">
        <v>15</v>
      </c>
      <c r="E222" s="43">
        <v>6.59</v>
      </c>
      <c r="F222" s="43">
        <v>7.4861999999999998E-2</v>
      </c>
    </row>
    <row r="223" spans="1:7" s="13" customFormat="1" outlineLevel="1" x14ac:dyDescent="0.25">
      <c r="A223" s="44" t="s">
        <v>1034</v>
      </c>
      <c r="B223" s="45" t="s">
        <v>17</v>
      </c>
      <c r="C223" s="46" t="s">
        <v>18</v>
      </c>
      <c r="D223" s="45" t="s">
        <v>15</v>
      </c>
      <c r="E223" s="47">
        <v>0.38</v>
      </c>
      <c r="F223" s="47">
        <v>4.3169999999999997E-3</v>
      </c>
    </row>
    <row r="224" spans="1:7" s="14" customFormat="1" ht="24" outlineLevel="1" x14ac:dyDescent="0.25">
      <c r="A224" s="48" t="s">
        <v>1035</v>
      </c>
      <c r="B224" s="49" t="s">
        <v>20</v>
      </c>
      <c r="C224" s="50" t="s">
        <v>21</v>
      </c>
      <c r="D224" s="49" t="s">
        <v>22</v>
      </c>
      <c r="E224" s="51">
        <v>0.15</v>
      </c>
      <c r="F224" s="51">
        <v>1.704E-3</v>
      </c>
    </row>
    <row r="225" spans="1:7" s="14" customFormat="1" ht="24" outlineLevel="1" x14ac:dyDescent="0.25">
      <c r="A225" s="52" t="s">
        <v>1063</v>
      </c>
      <c r="B225" s="53" t="s">
        <v>300</v>
      </c>
      <c r="C225" s="54" t="s">
        <v>301</v>
      </c>
      <c r="D225" s="53" t="s">
        <v>22</v>
      </c>
      <c r="E225" s="55">
        <v>0.09</v>
      </c>
      <c r="F225" s="55">
        <v>1.0219999999999999E-3</v>
      </c>
    </row>
    <row r="226" spans="1:7" s="14" customFormat="1" outlineLevel="1" x14ac:dyDescent="0.25">
      <c r="A226" s="52" t="s">
        <v>1064</v>
      </c>
      <c r="B226" s="53" t="s">
        <v>35</v>
      </c>
      <c r="C226" s="54" t="s">
        <v>25</v>
      </c>
      <c r="D226" s="53" t="s">
        <v>22</v>
      </c>
      <c r="E226" s="55">
        <v>0.23</v>
      </c>
      <c r="F226" s="55">
        <v>2.6129999999999999E-3</v>
      </c>
    </row>
    <row r="227" spans="1:7" s="14" customFormat="1" outlineLevel="1" x14ac:dyDescent="0.25">
      <c r="A227" s="52" t="s">
        <v>1065</v>
      </c>
      <c r="B227" s="53" t="s">
        <v>228</v>
      </c>
      <c r="C227" s="54" t="s">
        <v>229</v>
      </c>
      <c r="D227" s="53" t="s">
        <v>22</v>
      </c>
      <c r="E227" s="55">
        <v>2.2400000000000002</v>
      </c>
      <c r="F227" s="55">
        <v>2.5446E-2</v>
      </c>
    </row>
    <row r="228" spans="1:7" s="13" customFormat="1" outlineLevel="1" x14ac:dyDescent="0.25">
      <c r="A228" s="56" t="s">
        <v>1066</v>
      </c>
      <c r="B228" s="57" t="s">
        <v>230</v>
      </c>
      <c r="C228" s="58" t="s">
        <v>231</v>
      </c>
      <c r="D228" s="57" t="s">
        <v>39</v>
      </c>
      <c r="E228" s="59">
        <v>1.95</v>
      </c>
      <c r="F228" s="59">
        <v>2.2152000000000002E-2</v>
      </c>
    </row>
    <row r="229" spans="1:7" s="13" customFormat="1" outlineLevel="1" x14ac:dyDescent="0.25">
      <c r="A229" s="60" t="s">
        <v>1067</v>
      </c>
      <c r="B229" s="61" t="s">
        <v>101</v>
      </c>
      <c r="C229" s="62" t="s">
        <v>102</v>
      </c>
      <c r="D229" s="61" t="s">
        <v>54</v>
      </c>
      <c r="E229" s="63">
        <v>4.0000000000000002E-4</v>
      </c>
      <c r="F229" s="63">
        <v>5.0000000000000004E-6</v>
      </c>
    </row>
    <row r="230" spans="1:7" s="13" customFormat="1" outlineLevel="1" x14ac:dyDescent="0.25">
      <c r="A230" s="60" t="s">
        <v>1068</v>
      </c>
      <c r="B230" s="61" t="s">
        <v>349</v>
      </c>
      <c r="C230" s="62" t="s">
        <v>350</v>
      </c>
      <c r="D230" s="61" t="s">
        <v>58</v>
      </c>
      <c r="E230" s="63">
        <v>0.59</v>
      </c>
      <c r="F230" s="63">
        <v>6.7019999999999996E-3</v>
      </c>
    </row>
    <row r="231" spans="1:7" s="1" customFormat="1" x14ac:dyDescent="0.25">
      <c r="A231" s="37" t="s">
        <v>183</v>
      </c>
      <c r="B231" s="38" t="s">
        <v>28</v>
      </c>
      <c r="C231" s="38" t="s">
        <v>630</v>
      </c>
      <c r="D231" s="39" t="s">
        <v>54</v>
      </c>
      <c r="E231" s="143">
        <v>1.136E-2</v>
      </c>
      <c r="F231" s="144"/>
      <c r="G231" s="11"/>
    </row>
    <row r="232" spans="1:7" s="1" customFormat="1" ht="38.25" x14ac:dyDescent="0.25">
      <c r="A232" s="37" t="s">
        <v>184</v>
      </c>
      <c r="B232" s="38" t="s">
        <v>492</v>
      </c>
      <c r="C232" s="38" t="s">
        <v>493</v>
      </c>
      <c r="D232" s="39" t="s">
        <v>241</v>
      </c>
      <c r="E232" s="145">
        <v>5.7600000000000004E-3</v>
      </c>
      <c r="F232" s="146"/>
      <c r="G232" s="11"/>
    </row>
    <row r="233" spans="1:7" s="12" customFormat="1" outlineLevel="1" x14ac:dyDescent="0.25">
      <c r="A233" s="40" t="s">
        <v>504</v>
      </c>
      <c r="B233" s="41" t="s">
        <v>12</v>
      </c>
      <c r="C233" s="42" t="s">
        <v>14</v>
      </c>
      <c r="D233" s="41" t="s">
        <v>15</v>
      </c>
      <c r="E233" s="43">
        <v>40.590000000000003</v>
      </c>
      <c r="F233" s="43">
        <v>0.23379800000000001</v>
      </c>
    </row>
    <row r="234" spans="1:7" s="13" customFormat="1" outlineLevel="1" x14ac:dyDescent="0.25">
      <c r="A234" s="44" t="s">
        <v>862</v>
      </c>
      <c r="B234" s="45" t="s">
        <v>17</v>
      </c>
      <c r="C234" s="46" t="s">
        <v>18</v>
      </c>
      <c r="D234" s="45" t="s">
        <v>15</v>
      </c>
      <c r="E234" s="47">
        <v>0.03</v>
      </c>
      <c r="F234" s="47">
        <v>1.73E-4</v>
      </c>
    </row>
    <row r="235" spans="1:7" s="14" customFormat="1" outlineLevel="1" x14ac:dyDescent="0.25">
      <c r="A235" s="48" t="s">
        <v>863</v>
      </c>
      <c r="B235" s="49" t="s">
        <v>24</v>
      </c>
      <c r="C235" s="50" t="s">
        <v>25</v>
      </c>
      <c r="D235" s="49" t="s">
        <v>22</v>
      </c>
      <c r="E235" s="51">
        <v>0.03</v>
      </c>
      <c r="F235" s="51">
        <v>1.73E-4</v>
      </c>
    </row>
    <row r="236" spans="1:7" s="13" customFormat="1" ht="24" outlineLevel="1" x14ac:dyDescent="0.25">
      <c r="A236" s="56" t="s">
        <v>1069</v>
      </c>
      <c r="B236" s="57" t="s">
        <v>340</v>
      </c>
      <c r="C236" s="58" t="s">
        <v>341</v>
      </c>
      <c r="D236" s="57" t="s">
        <v>54</v>
      </c>
      <c r="E236" s="59">
        <v>2.46E-2</v>
      </c>
      <c r="F236" s="59">
        <v>1.4200000000000001E-4</v>
      </c>
    </row>
    <row r="237" spans="1:7" s="1" customFormat="1" ht="25.5" x14ac:dyDescent="0.25">
      <c r="A237" s="37" t="s">
        <v>185</v>
      </c>
      <c r="B237" s="38" t="s">
        <v>859</v>
      </c>
      <c r="C237" s="38" t="s">
        <v>860</v>
      </c>
      <c r="D237" s="39" t="s">
        <v>861</v>
      </c>
      <c r="E237" s="145">
        <v>0.01</v>
      </c>
      <c r="F237" s="146"/>
      <c r="G237" s="11"/>
    </row>
    <row r="238" spans="1:7" s="12" customFormat="1" outlineLevel="1" x14ac:dyDescent="0.25">
      <c r="A238" s="40" t="s">
        <v>527</v>
      </c>
      <c r="B238" s="41" t="s">
        <v>12</v>
      </c>
      <c r="C238" s="42" t="s">
        <v>14</v>
      </c>
      <c r="D238" s="41" t="s">
        <v>15</v>
      </c>
      <c r="E238" s="43">
        <v>34</v>
      </c>
      <c r="F238" s="43">
        <v>0.34</v>
      </c>
    </row>
    <row r="239" spans="1:7" s="13" customFormat="1" outlineLevel="1" x14ac:dyDescent="0.25">
      <c r="A239" s="44" t="s">
        <v>528</v>
      </c>
      <c r="B239" s="45" t="s">
        <v>17</v>
      </c>
      <c r="C239" s="46" t="s">
        <v>18</v>
      </c>
      <c r="D239" s="45" t="s">
        <v>15</v>
      </c>
      <c r="E239" s="47">
        <v>14</v>
      </c>
      <c r="F239" s="47">
        <v>0.14000000000000001</v>
      </c>
    </row>
    <row r="240" spans="1:7" s="14" customFormat="1" outlineLevel="1" x14ac:dyDescent="0.25">
      <c r="A240" s="48" t="s">
        <v>1036</v>
      </c>
      <c r="B240" s="49" t="s">
        <v>715</v>
      </c>
      <c r="C240" s="50" t="s">
        <v>716</v>
      </c>
      <c r="D240" s="49" t="s">
        <v>22</v>
      </c>
      <c r="E240" s="51">
        <v>14</v>
      </c>
      <c r="F240" s="51">
        <v>0.14000000000000001</v>
      </c>
    </row>
    <row r="241" spans="1:7" s="1" customFormat="1" x14ac:dyDescent="0.25">
      <c r="A241" s="37" t="s">
        <v>186</v>
      </c>
      <c r="B241" s="38" t="s">
        <v>28</v>
      </c>
      <c r="C241" s="38" t="s">
        <v>629</v>
      </c>
      <c r="D241" s="39" t="s">
        <v>27</v>
      </c>
      <c r="E241" s="143">
        <v>1</v>
      </c>
      <c r="F241" s="144"/>
      <c r="G241" s="11"/>
    </row>
    <row r="242" spans="1:7" s="1" customFormat="1" ht="25.5" x14ac:dyDescent="0.25">
      <c r="A242" s="37" t="s">
        <v>187</v>
      </c>
      <c r="B242" s="38" t="s">
        <v>864</v>
      </c>
      <c r="C242" s="38" t="s">
        <v>865</v>
      </c>
      <c r="D242" s="39" t="s">
        <v>27</v>
      </c>
      <c r="E242" s="145">
        <v>1</v>
      </c>
      <c r="F242" s="146"/>
      <c r="G242" s="11"/>
    </row>
    <row r="243" spans="1:7" s="12" customFormat="1" outlineLevel="1" x14ac:dyDescent="0.25">
      <c r="A243" s="40" t="s">
        <v>1013</v>
      </c>
      <c r="B243" s="41" t="s">
        <v>12</v>
      </c>
      <c r="C243" s="42" t="s">
        <v>14</v>
      </c>
      <c r="D243" s="41" t="s">
        <v>15</v>
      </c>
      <c r="E243" s="43">
        <v>0.87</v>
      </c>
      <c r="F243" s="43">
        <v>0.87</v>
      </c>
    </row>
    <row r="244" spans="1:7" s="1" customFormat="1" x14ac:dyDescent="0.25">
      <c r="A244" s="37" t="s">
        <v>188</v>
      </c>
      <c r="B244" s="38"/>
      <c r="C244" s="38" t="s">
        <v>785</v>
      </c>
      <c r="D244" s="39" t="s">
        <v>27</v>
      </c>
      <c r="E244" s="143">
        <v>1</v>
      </c>
      <c r="F244" s="144"/>
      <c r="G244" s="11"/>
    </row>
    <row r="245" spans="1:7" s="1" customFormat="1" x14ac:dyDescent="0.25">
      <c r="A245" s="37" t="s">
        <v>189</v>
      </c>
      <c r="B245" s="38" t="s">
        <v>28</v>
      </c>
      <c r="C245" s="38" t="s">
        <v>760</v>
      </c>
      <c r="D245" s="39" t="s">
        <v>634</v>
      </c>
      <c r="E245" s="143">
        <v>1</v>
      </c>
      <c r="F245" s="144"/>
      <c r="G245" s="11"/>
    </row>
    <row r="246" spans="1:7" s="1" customFormat="1" x14ac:dyDescent="0.25">
      <c r="A246" s="37" t="s">
        <v>190</v>
      </c>
      <c r="B246" s="38" t="s">
        <v>805</v>
      </c>
      <c r="C246" s="38" t="s">
        <v>806</v>
      </c>
      <c r="D246" s="39" t="s">
        <v>27</v>
      </c>
      <c r="E246" s="145">
        <v>3</v>
      </c>
      <c r="F246" s="146"/>
      <c r="G246" s="11"/>
    </row>
    <row r="247" spans="1:7" s="12" customFormat="1" outlineLevel="1" x14ac:dyDescent="0.25">
      <c r="A247" s="40" t="s">
        <v>506</v>
      </c>
      <c r="B247" s="41" t="s">
        <v>12</v>
      </c>
      <c r="C247" s="42" t="s">
        <v>14</v>
      </c>
      <c r="D247" s="41" t="s">
        <v>15</v>
      </c>
      <c r="E247" s="43">
        <v>2.4300000000000002</v>
      </c>
      <c r="F247" s="43">
        <v>7.29</v>
      </c>
    </row>
    <row r="248" spans="1:7" s="1" customFormat="1" x14ac:dyDescent="0.25">
      <c r="A248" s="37" t="s">
        <v>191</v>
      </c>
      <c r="B248" s="38" t="s">
        <v>28</v>
      </c>
      <c r="C248" s="38" t="s">
        <v>759</v>
      </c>
      <c r="D248" s="39" t="s">
        <v>634</v>
      </c>
      <c r="E248" s="143">
        <v>3</v>
      </c>
      <c r="F248" s="144"/>
      <c r="G248" s="11"/>
    </row>
    <row r="249" spans="1:7" s="1" customFormat="1" x14ac:dyDescent="0.25">
      <c r="A249" s="37" t="s">
        <v>192</v>
      </c>
      <c r="B249" s="38" t="s">
        <v>28</v>
      </c>
      <c r="C249" s="38" t="s">
        <v>758</v>
      </c>
      <c r="D249" s="39" t="s">
        <v>634</v>
      </c>
      <c r="E249" s="143">
        <v>1</v>
      </c>
      <c r="F249" s="144"/>
      <c r="G249" s="11"/>
    </row>
    <row r="250" spans="1:7" s="1" customFormat="1" ht="25.5" x14ac:dyDescent="0.25">
      <c r="A250" s="37" t="s">
        <v>193</v>
      </c>
      <c r="B250" s="38" t="s">
        <v>496</v>
      </c>
      <c r="C250" s="38" t="s">
        <v>835</v>
      </c>
      <c r="D250" s="39" t="s">
        <v>219</v>
      </c>
      <c r="E250" s="145">
        <v>0.06</v>
      </c>
      <c r="F250" s="146"/>
      <c r="G250" s="11"/>
    </row>
    <row r="251" spans="1:7" s="12" customFormat="1" outlineLevel="1" x14ac:dyDescent="0.25">
      <c r="A251" s="40" t="s">
        <v>1014</v>
      </c>
      <c r="B251" s="41" t="s">
        <v>12</v>
      </c>
      <c r="C251" s="42" t="s">
        <v>14</v>
      </c>
      <c r="D251" s="41" t="s">
        <v>15</v>
      </c>
      <c r="E251" s="43">
        <v>13.7</v>
      </c>
      <c r="F251" s="43">
        <v>0.82199999999999995</v>
      </c>
    </row>
    <row r="252" spans="1:7" s="13" customFormat="1" outlineLevel="1" x14ac:dyDescent="0.25">
      <c r="A252" s="44" t="s">
        <v>1015</v>
      </c>
      <c r="B252" s="45" t="s">
        <v>17</v>
      </c>
      <c r="C252" s="46" t="s">
        <v>18</v>
      </c>
      <c r="D252" s="45" t="s">
        <v>15</v>
      </c>
      <c r="E252" s="47">
        <v>0.78</v>
      </c>
      <c r="F252" s="47">
        <v>4.6800000000000001E-2</v>
      </c>
    </row>
    <row r="253" spans="1:7" s="14" customFormat="1" ht="24" outlineLevel="1" x14ac:dyDescent="0.25">
      <c r="A253" s="48" t="s">
        <v>1070</v>
      </c>
      <c r="B253" s="49" t="s">
        <v>533</v>
      </c>
      <c r="C253" s="50" t="s">
        <v>534</v>
      </c>
      <c r="D253" s="49" t="s">
        <v>22</v>
      </c>
      <c r="E253" s="51">
        <v>0.39</v>
      </c>
      <c r="F253" s="51">
        <v>2.3400000000000001E-2</v>
      </c>
    </row>
    <row r="254" spans="1:7" s="14" customFormat="1" outlineLevel="1" x14ac:dyDescent="0.25">
      <c r="A254" s="52" t="s">
        <v>1071</v>
      </c>
      <c r="B254" s="53" t="s">
        <v>306</v>
      </c>
      <c r="C254" s="54" t="s">
        <v>307</v>
      </c>
      <c r="D254" s="53" t="s">
        <v>22</v>
      </c>
      <c r="E254" s="55">
        <v>0.39</v>
      </c>
      <c r="F254" s="55">
        <v>2.3400000000000001E-2</v>
      </c>
    </row>
    <row r="255" spans="1:7" s="13" customFormat="1" outlineLevel="1" x14ac:dyDescent="0.25">
      <c r="A255" s="56" t="s">
        <v>1072</v>
      </c>
      <c r="B255" s="57" t="s">
        <v>738</v>
      </c>
      <c r="C255" s="58" t="s">
        <v>739</v>
      </c>
      <c r="D255" s="57" t="s">
        <v>219</v>
      </c>
      <c r="E255" s="59">
        <v>9.5999999999999992E-3</v>
      </c>
      <c r="F255" s="59">
        <v>5.7600000000000001E-4</v>
      </c>
    </row>
    <row r="256" spans="1:7" s="1" customFormat="1" x14ac:dyDescent="0.25">
      <c r="A256" s="37" t="s">
        <v>194</v>
      </c>
      <c r="B256" s="38" t="s">
        <v>28</v>
      </c>
      <c r="C256" s="38" t="s">
        <v>780</v>
      </c>
      <c r="D256" s="39" t="s">
        <v>359</v>
      </c>
      <c r="E256" s="143">
        <v>2.3999999999999998E-3</v>
      </c>
      <c r="F256" s="144"/>
      <c r="G256" s="11"/>
    </row>
    <row r="257" spans="1:7" s="1" customFormat="1" ht="76.5" x14ac:dyDescent="0.25">
      <c r="A257" s="37" t="s">
        <v>195</v>
      </c>
      <c r="B257" s="38" t="s">
        <v>265</v>
      </c>
      <c r="C257" s="38" t="s">
        <v>266</v>
      </c>
      <c r="D257" s="39" t="s">
        <v>267</v>
      </c>
      <c r="E257" s="145">
        <v>3.1199999999999999E-3</v>
      </c>
      <c r="F257" s="146"/>
      <c r="G257" s="11"/>
    </row>
    <row r="258" spans="1:7" s="12" customFormat="1" outlineLevel="1" x14ac:dyDescent="0.25">
      <c r="A258" s="40" t="s">
        <v>868</v>
      </c>
      <c r="B258" s="41" t="s">
        <v>12</v>
      </c>
      <c r="C258" s="42" t="s">
        <v>14</v>
      </c>
      <c r="D258" s="41" t="s">
        <v>15</v>
      </c>
      <c r="E258" s="43">
        <v>9.3699999999999992</v>
      </c>
      <c r="F258" s="43">
        <v>2.9234E-2</v>
      </c>
    </row>
    <row r="259" spans="1:7" s="13" customFormat="1" outlineLevel="1" x14ac:dyDescent="0.25">
      <c r="A259" s="44" t="s">
        <v>869</v>
      </c>
      <c r="B259" s="45" t="s">
        <v>17</v>
      </c>
      <c r="C259" s="46" t="s">
        <v>18</v>
      </c>
      <c r="D259" s="45" t="s">
        <v>15</v>
      </c>
      <c r="E259" s="47">
        <v>19.78</v>
      </c>
      <c r="F259" s="47">
        <v>6.1713999999999998E-2</v>
      </c>
    </row>
    <row r="260" spans="1:7" s="14" customFormat="1" ht="24" outlineLevel="1" x14ac:dyDescent="0.25">
      <c r="A260" s="48" t="s">
        <v>1016</v>
      </c>
      <c r="B260" s="49" t="s">
        <v>268</v>
      </c>
      <c r="C260" s="50" t="s">
        <v>269</v>
      </c>
      <c r="D260" s="49" t="s">
        <v>22</v>
      </c>
      <c r="E260" s="51">
        <v>19.78</v>
      </c>
      <c r="F260" s="51">
        <v>6.1713999999999998E-2</v>
      </c>
    </row>
    <row r="261" spans="1:7" s="1" customFormat="1" ht="25.5" x14ac:dyDescent="0.25">
      <c r="A261" s="37" t="s">
        <v>196</v>
      </c>
      <c r="B261" s="38" t="s">
        <v>866</v>
      </c>
      <c r="C261" s="38" t="s">
        <v>867</v>
      </c>
      <c r="D261" s="39" t="s">
        <v>267</v>
      </c>
      <c r="E261" s="145">
        <v>1.9400000000000001E-3</v>
      </c>
      <c r="F261" s="146"/>
      <c r="G261" s="11"/>
    </row>
    <row r="262" spans="1:7" s="12" customFormat="1" outlineLevel="1" x14ac:dyDescent="0.25">
      <c r="A262" s="40" t="s">
        <v>870</v>
      </c>
      <c r="B262" s="41" t="s">
        <v>17</v>
      </c>
      <c r="C262" s="42" t="s">
        <v>18</v>
      </c>
      <c r="D262" s="41" t="s">
        <v>15</v>
      </c>
      <c r="E262" s="43">
        <v>10.82</v>
      </c>
      <c r="F262" s="43">
        <v>2.0990999999999999E-2</v>
      </c>
    </row>
    <row r="263" spans="1:7" s="14" customFormat="1" ht="24" outlineLevel="1" x14ac:dyDescent="0.25">
      <c r="A263" s="48" t="s">
        <v>871</v>
      </c>
      <c r="B263" s="49" t="s">
        <v>272</v>
      </c>
      <c r="C263" s="50" t="s">
        <v>273</v>
      </c>
      <c r="D263" s="49" t="s">
        <v>22</v>
      </c>
      <c r="E263" s="51">
        <v>10.82</v>
      </c>
      <c r="F263" s="51">
        <v>2.0990999999999999E-2</v>
      </c>
    </row>
    <row r="264" spans="1:7" s="1" customFormat="1" ht="51" x14ac:dyDescent="0.25">
      <c r="A264" s="37" t="s">
        <v>197</v>
      </c>
      <c r="B264" s="38" t="s">
        <v>662</v>
      </c>
      <c r="C264" s="38" t="s">
        <v>663</v>
      </c>
      <c r="D264" s="39" t="s">
        <v>39</v>
      </c>
      <c r="E264" s="145">
        <v>0.3</v>
      </c>
      <c r="F264" s="146"/>
      <c r="G264" s="11"/>
    </row>
    <row r="265" spans="1:7" s="12" customFormat="1" outlineLevel="1" x14ac:dyDescent="0.25">
      <c r="A265" s="40" t="s">
        <v>1017</v>
      </c>
      <c r="B265" s="41" t="s">
        <v>12</v>
      </c>
      <c r="C265" s="42" t="s">
        <v>14</v>
      </c>
      <c r="D265" s="41" t="s">
        <v>15</v>
      </c>
      <c r="E265" s="43">
        <v>2.2999999999999998</v>
      </c>
      <c r="F265" s="43">
        <v>0.69</v>
      </c>
    </row>
    <row r="266" spans="1:7" s="13" customFormat="1" outlineLevel="1" x14ac:dyDescent="0.25">
      <c r="A266" s="44" t="s">
        <v>1018</v>
      </c>
      <c r="B266" s="45" t="s">
        <v>17</v>
      </c>
      <c r="C266" s="46" t="s">
        <v>18</v>
      </c>
      <c r="D266" s="45" t="s">
        <v>15</v>
      </c>
      <c r="E266" s="47">
        <v>0.08</v>
      </c>
      <c r="F266" s="47">
        <v>2.4E-2</v>
      </c>
    </row>
    <row r="267" spans="1:7" s="14" customFormat="1" outlineLevel="1" x14ac:dyDescent="0.25">
      <c r="A267" s="48" t="s">
        <v>1019</v>
      </c>
      <c r="B267" s="49" t="s">
        <v>223</v>
      </c>
      <c r="C267" s="50" t="s">
        <v>234</v>
      </c>
      <c r="D267" s="49" t="s">
        <v>22</v>
      </c>
      <c r="E267" s="51">
        <v>0.08</v>
      </c>
      <c r="F267" s="51">
        <v>2.4E-2</v>
      </c>
    </row>
    <row r="268" spans="1:7" s="14" customFormat="1" outlineLevel="1" x14ac:dyDescent="0.25">
      <c r="A268" s="52" t="s">
        <v>1020</v>
      </c>
      <c r="B268" s="53" t="s">
        <v>277</v>
      </c>
      <c r="C268" s="54" t="s">
        <v>278</v>
      </c>
      <c r="D268" s="53" t="s">
        <v>22</v>
      </c>
      <c r="E268" s="55">
        <v>0.44</v>
      </c>
      <c r="F268" s="55">
        <v>0.13200000000000001</v>
      </c>
    </row>
    <row r="269" spans="1:7" s="13" customFormat="1" outlineLevel="1" x14ac:dyDescent="0.25">
      <c r="A269" s="56" t="s">
        <v>1021</v>
      </c>
      <c r="B269" s="57" t="s">
        <v>37</v>
      </c>
      <c r="C269" s="58" t="s">
        <v>38</v>
      </c>
      <c r="D269" s="57" t="s">
        <v>39</v>
      </c>
      <c r="E269" s="59">
        <v>0.15</v>
      </c>
      <c r="F269" s="59">
        <v>4.4999999999999998E-2</v>
      </c>
    </row>
    <row r="270" spans="1:7" s="13" customFormat="1" outlineLevel="1" x14ac:dyDescent="0.25">
      <c r="A270" s="60" t="s">
        <v>1022</v>
      </c>
      <c r="B270" s="61" t="s">
        <v>623</v>
      </c>
      <c r="C270" s="62" t="s">
        <v>624</v>
      </c>
      <c r="D270" s="61" t="s">
        <v>39</v>
      </c>
      <c r="E270" s="63">
        <v>1.2</v>
      </c>
      <c r="F270" s="63">
        <v>0.36</v>
      </c>
    </row>
    <row r="271" spans="1:7" s="1" customFormat="1" x14ac:dyDescent="0.25">
      <c r="A271" s="37" t="s">
        <v>198</v>
      </c>
      <c r="B271" s="38" t="s">
        <v>28</v>
      </c>
      <c r="C271" s="38" t="s">
        <v>628</v>
      </c>
      <c r="D271" s="39" t="s">
        <v>27</v>
      </c>
      <c r="E271" s="143">
        <v>80</v>
      </c>
      <c r="F271" s="144"/>
      <c r="G271" s="11"/>
    </row>
    <row r="272" spans="1:7" ht="15.75" x14ac:dyDescent="0.25">
      <c r="A272" s="150" t="s">
        <v>872</v>
      </c>
      <c r="B272" s="151"/>
      <c r="C272" s="151"/>
      <c r="D272" s="151"/>
      <c r="E272" s="151"/>
      <c r="F272" s="152"/>
    </row>
    <row r="273" spans="1:7" s="1" customFormat="1" ht="25.5" x14ac:dyDescent="0.25">
      <c r="A273" s="37" t="s">
        <v>199</v>
      </c>
      <c r="B273" s="38" t="s">
        <v>494</v>
      </c>
      <c r="C273" s="38" t="s">
        <v>495</v>
      </c>
      <c r="D273" s="39" t="s">
        <v>27</v>
      </c>
      <c r="E273" s="145">
        <v>1</v>
      </c>
      <c r="F273" s="146"/>
      <c r="G273" s="11"/>
    </row>
    <row r="274" spans="1:7" s="12" customFormat="1" outlineLevel="1" x14ac:dyDescent="0.25">
      <c r="A274" s="40" t="s">
        <v>1023</v>
      </c>
      <c r="B274" s="41" t="s">
        <v>12</v>
      </c>
      <c r="C274" s="42" t="s">
        <v>14</v>
      </c>
      <c r="D274" s="41" t="s">
        <v>15</v>
      </c>
      <c r="E274" s="43">
        <v>4.83</v>
      </c>
      <c r="F274" s="43">
        <v>4.83</v>
      </c>
    </row>
    <row r="275" spans="1:7" s="13" customFormat="1" ht="36" outlineLevel="1" x14ac:dyDescent="0.25">
      <c r="A275" s="56" t="s">
        <v>1024</v>
      </c>
      <c r="B275" s="57" t="s">
        <v>355</v>
      </c>
      <c r="C275" s="58" t="s">
        <v>356</v>
      </c>
      <c r="D275" s="57" t="s">
        <v>58</v>
      </c>
      <c r="E275" s="59">
        <v>3.9E-2</v>
      </c>
      <c r="F275" s="59">
        <v>3.9E-2</v>
      </c>
    </row>
    <row r="276" spans="1:7" s="1" customFormat="1" ht="89.25" x14ac:dyDescent="0.25">
      <c r="A276" s="37" t="s">
        <v>200</v>
      </c>
      <c r="B276" s="38"/>
      <c r="C276" s="38" t="s">
        <v>789</v>
      </c>
      <c r="D276" s="39" t="s">
        <v>27</v>
      </c>
      <c r="E276" s="143">
        <v>1</v>
      </c>
      <c r="F276" s="144"/>
      <c r="G276" s="11"/>
    </row>
    <row r="277" spans="1:7" s="1" customFormat="1" ht="25.5" x14ac:dyDescent="0.25">
      <c r="A277" s="37" t="s">
        <v>201</v>
      </c>
      <c r="B277" s="38" t="s">
        <v>873</v>
      </c>
      <c r="C277" s="38" t="s">
        <v>874</v>
      </c>
      <c r="D277" s="39" t="s">
        <v>27</v>
      </c>
      <c r="E277" s="145">
        <v>24</v>
      </c>
      <c r="F277" s="146"/>
      <c r="G277" s="11"/>
    </row>
    <row r="278" spans="1:7" s="12" customFormat="1" outlineLevel="1" x14ac:dyDescent="0.25">
      <c r="A278" s="40" t="s">
        <v>1073</v>
      </c>
      <c r="B278" s="41" t="s">
        <v>12</v>
      </c>
      <c r="C278" s="42" t="s">
        <v>14</v>
      </c>
      <c r="D278" s="41" t="s">
        <v>15</v>
      </c>
      <c r="E278" s="43">
        <v>0.72</v>
      </c>
      <c r="F278" s="43">
        <v>17.28</v>
      </c>
    </row>
    <row r="279" spans="1:7" s="14" customFormat="1" outlineLevel="1" x14ac:dyDescent="0.25">
      <c r="A279" s="48" t="s">
        <v>1074</v>
      </c>
      <c r="B279" s="49" t="s">
        <v>586</v>
      </c>
      <c r="C279" s="50" t="s">
        <v>587</v>
      </c>
      <c r="D279" s="49" t="s">
        <v>22</v>
      </c>
      <c r="E279" s="51">
        <v>8.6999999999999994E-2</v>
      </c>
      <c r="F279" s="51">
        <v>2.0880000000000001</v>
      </c>
    </row>
    <row r="280" spans="1:7" s="13" customFormat="1" outlineLevel="1" x14ac:dyDescent="0.25">
      <c r="A280" s="56" t="s">
        <v>1075</v>
      </c>
      <c r="B280" s="57" t="s">
        <v>719</v>
      </c>
      <c r="C280" s="58" t="s">
        <v>720</v>
      </c>
      <c r="D280" s="57" t="s">
        <v>54</v>
      </c>
      <c r="E280" s="59">
        <v>1.0000000000000001E-5</v>
      </c>
      <c r="F280" s="59">
        <v>2.4000000000000001E-4</v>
      </c>
    </row>
    <row r="281" spans="1:7" s="13" customFormat="1" outlineLevel="1" x14ac:dyDescent="0.25">
      <c r="A281" s="60" t="s">
        <v>1076</v>
      </c>
      <c r="B281" s="61" t="s">
        <v>733</v>
      </c>
      <c r="C281" s="62" t="s">
        <v>734</v>
      </c>
      <c r="D281" s="61" t="s">
        <v>735</v>
      </c>
      <c r="E281" s="63">
        <v>0.2</v>
      </c>
      <c r="F281" s="63">
        <v>4.8</v>
      </c>
    </row>
    <row r="282" spans="1:7" s="1" customFormat="1" x14ac:dyDescent="0.25">
      <c r="A282" s="37" t="s">
        <v>202</v>
      </c>
      <c r="B282" s="38"/>
      <c r="C282" s="38" t="s">
        <v>791</v>
      </c>
      <c r="D282" s="39" t="s">
        <v>27</v>
      </c>
      <c r="E282" s="143">
        <v>24</v>
      </c>
      <c r="F282" s="144"/>
      <c r="G282" s="11"/>
    </row>
    <row r="283" spans="1:7" s="1" customFormat="1" ht="25.5" x14ac:dyDescent="0.25">
      <c r="A283" s="37" t="s">
        <v>203</v>
      </c>
      <c r="B283" s="38" t="s">
        <v>875</v>
      </c>
      <c r="C283" s="38" t="s">
        <v>876</v>
      </c>
      <c r="D283" s="39" t="s">
        <v>27</v>
      </c>
      <c r="E283" s="145">
        <v>1</v>
      </c>
      <c r="F283" s="146"/>
      <c r="G283" s="11"/>
    </row>
    <row r="284" spans="1:7" s="12" customFormat="1" outlineLevel="1" x14ac:dyDescent="0.25">
      <c r="A284" s="40" t="s">
        <v>1007</v>
      </c>
      <c r="B284" s="41" t="s">
        <v>12</v>
      </c>
      <c r="C284" s="42" t="s">
        <v>14</v>
      </c>
      <c r="D284" s="41" t="s">
        <v>15</v>
      </c>
      <c r="E284" s="43">
        <v>3.6</v>
      </c>
      <c r="F284" s="43">
        <v>3.6</v>
      </c>
    </row>
    <row r="285" spans="1:7" s="14" customFormat="1" outlineLevel="1" x14ac:dyDescent="0.25">
      <c r="A285" s="48" t="s">
        <v>1008</v>
      </c>
      <c r="B285" s="49" t="s">
        <v>586</v>
      </c>
      <c r="C285" s="50" t="s">
        <v>587</v>
      </c>
      <c r="D285" s="49" t="s">
        <v>22</v>
      </c>
      <c r="E285" s="51">
        <v>0.13</v>
      </c>
      <c r="F285" s="51">
        <v>0.13</v>
      </c>
    </row>
    <row r="286" spans="1:7" s="13" customFormat="1" outlineLevel="1" x14ac:dyDescent="0.25">
      <c r="A286" s="56" t="s">
        <v>1009</v>
      </c>
      <c r="B286" s="57" t="s">
        <v>719</v>
      </c>
      <c r="C286" s="58" t="s">
        <v>720</v>
      </c>
      <c r="D286" s="57" t="s">
        <v>54</v>
      </c>
      <c r="E286" s="59">
        <v>2.0000000000000002E-5</v>
      </c>
      <c r="F286" s="59">
        <v>2.0000000000000002E-5</v>
      </c>
    </row>
    <row r="287" spans="1:7" s="13" customFormat="1" outlineLevel="1" x14ac:dyDescent="0.25">
      <c r="A287" s="60" t="s">
        <v>1077</v>
      </c>
      <c r="B287" s="61" t="s">
        <v>725</v>
      </c>
      <c r="C287" s="62" t="s">
        <v>726</v>
      </c>
      <c r="D287" s="61" t="s">
        <v>58</v>
      </c>
      <c r="E287" s="63">
        <v>6.9999999999999999E-4</v>
      </c>
      <c r="F287" s="63">
        <v>6.9999999999999999E-4</v>
      </c>
    </row>
    <row r="288" spans="1:7" s="13" customFormat="1" outlineLevel="1" x14ac:dyDescent="0.25">
      <c r="A288" s="60" t="s">
        <v>1078</v>
      </c>
      <c r="B288" s="61" t="s">
        <v>733</v>
      </c>
      <c r="C288" s="62" t="s">
        <v>734</v>
      </c>
      <c r="D288" s="61" t="s">
        <v>735</v>
      </c>
      <c r="E288" s="63">
        <v>0.3</v>
      </c>
      <c r="F288" s="63">
        <v>0.3</v>
      </c>
    </row>
    <row r="289" spans="1:7" s="13" customFormat="1" outlineLevel="1" x14ac:dyDescent="0.25">
      <c r="A289" s="60" t="s">
        <v>1079</v>
      </c>
      <c r="B289" s="61" t="s">
        <v>742</v>
      </c>
      <c r="C289" s="62" t="s">
        <v>743</v>
      </c>
      <c r="D289" s="61" t="s">
        <v>58</v>
      </c>
      <c r="E289" s="63">
        <v>7.0000000000000001E-3</v>
      </c>
      <c r="F289" s="63">
        <v>7.0000000000000001E-3</v>
      </c>
    </row>
    <row r="290" spans="1:7" s="1" customFormat="1" x14ac:dyDescent="0.25">
      <c r="A290" s="37" t="s">
        <v>204</v>
      </c>
      <c r="B290" s="38"/>
      <c r="C290" s="38" t="s">
        <v>790</v>
      </c>
      <c r="D290" s="39" t="s">
        <v>27</v>
      </c>
      <c r="E290" s="143">
        <v>1</v>
      </c>
      <c r="F290" s="144"/>
      <c r="G290" s="11"/>
    </row>
    <row r="291" spans="1:7" s="1" customFormat="1" ht="25.5" x14ac:dyDescent="0.25">
      <c r="A291" s="37" t="s">
        <v>205</v>
      </c>
      <c r="B291" s="38" t="s">
        <v>877</v>
      </c>
      <c r="C291" s="38" t="s">
        <v>878</v>
      </c>
      <c r="D291" s="39" t="s">
        <v>219</v>
      </c>
      <c r="E291" s="145">
        <v>1.04</v>
      </c>
      <c r="F291" s="146"/>
      <c r="G291" s="11"/>
    </row>
    <row r="292" spans="1:7" s="12" customFormat="1" outlineLevel="1" x14ac:dyDescent="0.25">
      <c r="A292" s="40" t="s">
        <v>1025</v>
      </c>
      <c r="B292" s="41" t="s">
        <v>12</v>
      </c>
      <c r="C292" s="42" t="s">
        <v>14</v>
      </c>
      <c r="D292" s="41" t="s">
        <v>15</v>
      </c>
      <c r="E292" s="43">
        <v>12.4</v>
      </c>
      <c r="F292" s="43">
        <v>12.896000000000001</v>
      </c>
    </row>
    <row r="293" spans="1:7" s="13" customFormat="1" outlineLevel="1" x14ac:dyDescent="0.25">
      <c r="A293" s="44" t="s">
        <v>1026</v>
      </c>
      <c r="B293" s="45" t="s">
        <v>17</v>
      </c>
      <c r="C293" s="46" t="s">
        <v>18</v>
      </c>
      <c r="D293" s="45" t="s">
        <v>15</v>
      </c>
      <c r="E293" s="47">
        <v>0.78</v>
      </c>
      <c r="F293" s="47">
        <v>0.81120000000000003</v>
      </c>
    </row>
    <row r="294" spans="1:7" s="14" customFormat="1" ht="24" outlineLevel="1" x14ac:dyDescent="0.25">
      <c r="A294" s="48" t="s">
        <v>1027</v>
      </c>
      <c r="B294" s="49" t="s">
        <v>533</v>
      </c>
      <c r="C294" s="50" t="s">
        <v>534</v>
      </c>
      <c r="D294" s="49" t="s">
        <v>22</v>
      </c>
      <c r="E294" s="51">
        <v>0.39</v>
      </c>
      <c r="F294" s="51">
        <v>0.40560000000000002</v>
      </c>
    </row>
    <row r="295" spans="1:7" s="14" customFormat="1" outlineLevel="1" x14ac:dyDescent="0.25">
      <c r="A295" s="52" t="s">
        <v>1028</v>
      </c>
      <c r="B295" s="53" t="s">
        <v>306</v>
      </c>
      <c r="C295" s="54" t="s">
        <v>307</v>
      </c>
      <c r="D295" s="53" t="s">
        <v>22</v>
      </c>
      <c r="E295" s="55">
        <v>0.39</v>
      </c>
      <c r="F295" s="55">
        <v>0.40560000000000002</v>
      </c>
    </row>
    <row r="296" spans="1:7" s="13" customFormat="1" ht="24" outlineLevel="1" x14ac:dyDescent="0.25">
      <c r="A296" s="56" t="s">
        <v>1029</v>
      </c>
      <c r="B296" s="57" t="s">
        <v>723</v>
      </c>
      <c r="C296" s="58" t="s">
        <v>724</v>
      </c>
      <c r="D296" s="57" t="s">
        <v>54</v>
      </c>
      <c r="E296" s="59">
        <v>4.0000000000000003E-5</v>
      </c>
      <c r="F296" s="59">
        <v>4.1999999999999998E-5</v>
      </c>
    </row>
    <row r="297" spans="1:7" s="13" customFormat="1" outlineLevel="1" x14ac:dyDescent="0.25">
      <c r="A297" s="60" t="s">
        <v>1030</v>
      </c>
      <c r="B297" s="61" t="s">
        <v>625</v>
      </c>
      <c r="C297" s="62" t="s">
        <v>626</v>
      </c>
      <c r="D297" s="61" t="s">
        <v>314</v>
      </c>
      <c r="E297" s="63">
        <v>4.1000000000000003E-3</v>
      </c>
      <c r="F297" s="63">
        <v>4.2640000000000004E-3</v>
      </c>
    </row>
    <row r="298" spans="1:7" s="13" customFormat="1" outlineLevel="1" x14ac:dyDescent="0.25">
      <c r="A298" s="60" t="s">
        <v>1031</v>
      </c>
      <c r="B298" s="61" t="s">
        <v>729</v>
      </c>
      <c r="C298" s="62" t="s">
        <v>730</v>
      </c>
      <c r="D298" s="61" t="s">
        <v>731</v>
      </c>
      <c r="E298" s="63">
        <v>8.3199999999999993E-3</v>
      </c>
      <c r="F298" s="63">
        <v>8.6529999999999992E-3</v>
      </c>
    </row>
    <row r="299" spans="1:7" s="13" customFormat="1" outlineLevel="1" x14ac:dyDescent="0.25">
      <c r="A299" s="60" t="s">
        <v>1032</v>
      </c>
      <c r="B299" s="61" t="s">
        <v>738</v>
      </c>
      <c r="C299" s="62" t="s">
        <v>739</v>
      </c>
      <c r="D299" s="61" t="s">
        <v>219</v>
      </c>
      <c r="E299" s="63">
        <v>9.5999999999999992E-3</v>
      </c>
      <c r="F299" s="63">
        <v>9.9839999999999998E-3</v>
      </c>
    </row>
    <row r="300" spans="1:7" s="13" customFormat="1" outlineLevel="1" x14ac:dyDescent="0.25">
      <c r="A300" s="60" t="s">
        <v>1080</v>
      </c>
      <c r="B300" s="61" t="s">
        <v>744</v>
      </c>
      <c r="C300" s="62" t="s">
        <v>745</v>
      </c>
      <c r="D300" s="61" t="s">
        <v>58</v>
      </c>
      <c r="E300" s="63">
        <v>0.5</v>
      </c>
      <c r="F300" s="63">
        <v>0.52</v>
      </c>
    </row>
    <row r="301" spans="1:7" s="1" customFormat="1" ht="38.25" x14ac:dyDescent="0.25">
      <c r="A301" s="37" t="s">
        <v>206</v>
      </c>
      <c r="B301" s="38" t="s">
        <v>28</v>
      </c>
      <c r="C301" s="38" t="s">
        <v>783</v>
      </c>
      <c r="D301" s="39" t="s">
        <v>359</v>
      </c>
      <c r="E301" s="143">
        <v>0.104</v>
      </c>
      <c r="F301" s="144"/>
      <c r="G301" s="11"/>
    </row>
    <row r="302" spans="1:7" s="1" customFormat="1" x14ac:dyDescent="0.25">
      <c r="A302" s="37" t="s">
        <v>207</v>
      </c>
      <c r="B302" s="38" t="s">
        <v>28</v>
      </c>
      <c r="C302" s="38" t="s">
        <v>757</v>
      </c>
      <c r="D302" s="39" t="s">
        <v>27</v>
      </c>
      <c r="E302" s="143">
        <v>16</v>
      </c>
      <c r="F302" s="144"/>
      <c r="G302" s="11"/>
    </row>
    <row r="303" spans="1:7" s="1" customFormat="1" ht="51" x14ac:dyDescent="0.25">
      <c r="A303" s="37" t="s">
        <v>208</v>
      </c>
      <c r="B303" s="38" t="s">
        <v>803</v>
      </c>
      <c r="C303" s="38" t="s">
        <v>804</v>
      </c>
      <c r="D303" s="39" t="s">
        <v>239</v>
      </c>
      <c r="E303" s="145">
        <v>0.52</v>
      </c>
      <c r="F303" s="146"/>
      <c r="G303" s="11"/>
    </row>
    <row r="304" spans="1:7" s="12" customFormat="1" outlineLevel="1" x14ac:dyDescent="0.25">
      <c r="A304" s="40" t="s">
        <v>1010</v>
      </c>
      <c r="B304" s="41" t="s">
        <v>12</v>
      </c>
      <c r="C304" s="42" t="s">
        <v>14</v>
      </c>
      <c r="D304" s="41" t="s">
        <v>15</v>
      </c>
      <c r="E304" s="43">
        <v>4.42</v>
      </c>
      <c r="F304" s="43">
        <v>2.2984</v>
      </c>
    </row>
    <row r="305" spans="1:7" s="13" customFormat="1" outlineLevel="1" x14ac:dyDescent="0.25">
      <c r="A305" s="44" t="s">
        <v>1011</v>
      </c>
      <c r="B305" s="45" t="s">
        <v>17</v>
      </c>
      <c r="C305" s="46" t="s">
        <v>18</v>
      </c>
      <c r="D305" s="45" t="s">
        <v>15</v>
      </c>
      <c r="E305" s="47">
        <v>0.02</v>
      </c>
      <c r="F305" s="47">
        <v>1.04E-2</v>
      </c>
    </row>
    <row r="306" spans="1:7" s="14" customFormat="1" outlineLevel="1" x14ac:dyDescent="0.25">
      <c r="A306" s="48" t="s">
        <v>1012</v>
      </c>
      <c r="B306" s="49" t="s">
        <v>35</v>
      </c>
      <c r="C306" s="50" t="s">
        <v>25</v>
      </c>
      <c r="D306" s="49" t="s">
        <v>22</v>
      </c>
      <c r="E306" s="51">
        <v>0.02</v>
      </c>
      <c r="F306" s="51">
        <v>1.04E-2</v>
      </c>
    </row>
    <row r="307" spans="1:7" s="1" customFormat="1" x14ac:dyDescent="0.25">
      <c r="A307" s="37" t="s">
        <v>209</v>
      </c>
      <c r="B307" s="38" t="s">
        <v>28</v>
      </c>
      <c r="C307" s="38" t="s">
        <v>756</v>
      </c>
      <c r="D307" s="39" t="s">
        <v>115</v>
      </c>
      <c r="E307" s="143">
        <v>52</v>
      </c>
      <c r="F307" s="144"/>
      <c r="G307" s="11"/>
    </row>
    <row r="308" spans="1:7" s="1" customFormat="1" x14ac:dyDescent="0.25">
      <c r="A308" s="37" t="s">
        <v>210</v>
      </c>
      <c r="B308" s="38" t="s">
        <v>28</v>
      </c>
      <c r="C308" s="38" t="s">
        <v>357</v>
      </c>
      <c r="D308" s="39" t="s">
        <v>58</v>
      </c>
      <c r="E308" s="143">
        <v>8</v>
      </c>
      <c r="F308" s="144"/>
      <c r="G308" s="11"/>
    </row>
    <row r="309" spans="1:7" s="1" customFormat="1" x14ac:dyDescent="0.25">
      <c r="A309" s="64"/>
      <c r="B309" s="65"/>
      <c r="C309" s="120" t="s">
        <v>879</v>
      </c>
      <c r="D309" s="120"/>
      <c r="E309" s="65"/>
      <c r="F309" s="66"/>
    </row>
    <row r="310" spans="1:7" s="1" customFormat="1" ht="25.5" x14ac:dyDescent="0.25">
      <c r="A310" s="37" t="s">
        <v>211</v>
      </c>
      <c r="B310" s="38" t="s">
        <v>880</v>
      </c>
      <c r="C310" s="38" t="s">
        <v>881</v>
      </c>
      <c r="D310" s="39" t="s">
        <v>219</v>
      </c>
      <c r="E310" s="145">
        <v>0.06</v>
      </c>
      <c r="F310" s="146"/>
      <c r="G310" s="11"/>
    </row>
    <row r="311" spans="1:7" s="12" customFormat="1" outlineLevel="1" x14ac:dyDescent="0.25">
      <c r="A311" s="40" t="s">
        <v>882</v>
      </c>
      <c r="B311" s="41" t="s">
        <v>12</v>
      </c>
      <c r="C311" s="42" t="s">
        <v>14</v>
      </c>
      <c r="D311" s="41" t="s">
        <v>15</v>
      </c>
      <c r="E311" s="43">
        <v>19</v>
      </c>
      <c r="F311" s="43">
        <v>1.1399999999999999</v>
      </c>
    </row>
    <row r="312" spans="1:7" s="13" customFormat="1" outlineLevel="1" x14ac:dyDescent="0.25">
      <c r="A312" s="44" t="s">
        <v>883</v>
      </c>
      <c r="B312" s="45" t="s">
        <v>17</v>
      </c>
      <c r="C312" s="46" t="s">
        <v>18</v>
      </c>
      <c r="D312" s="45" t="s">
        <v>15</v>
      </c>
      <c r="E312" s="47">
        <v>0.28000000000000003</v>
      </c>
      <c r="F312" s="47">
        <v>1.6799999999999999E-2</v>
      </c>
    </row>
    <row r="313" spans="1:7" s="14" customFormat="1" ht="24" outlineLevel="1" x14ac:dyDescent="0.25">
      <c r="A313" s="48" t="s">
        <v>884</v>
      </c>
      <c r="B313" s="49" t="s">
        <v>533</v>
      </c>
      <c r="C313" s="50" t="s">
        <v>534</v>
      </c>
      <c r="D313" s="49" t="s">
        <v>22</v>
      </c>
      <c r="E313" s="51">
        <v>0.14000000000000001</v>
      </c>
      <c r="F313" s="51">
        <v>8.3999999999999995E-3</v>
      </c>
    </row>
    <row r="314" spans="1:7" s="14" customFormat="1" outlineLevel="1" x14ac:dyDescent="0.25">
      <c r="A314" s="52" t="s">
        <v>885</v>
      </c>
      <c r="B314" s="53" t="s">
        <v>48</v>
      </c>
      <c r="C314" s="54" t="s">
        <v>49</v>
      </c>
      <c r="D314" s="53" t="s">
        <v>22</v>
      </c>
      <c r="E314" s="55">
        <v>3.13</v>
      </c>
      <c r="F314" s="55">
        <v>0.18779999999999999</v>
      </c>
    </row>
    <row r="315" spans="1:7" s="14" customFormat="1" outlineLevel="1" x14ac:dyDescent="0.25">
      <c r="A315" s="52" t="s">
        <v>886</v>
      </c>
      <c r="B315" s="53" t="s">
        <v>306</v>
      </c>
      <c r="C315" s="54" t="s">
        <v>307</v>
      </c>
      <c r="D315" s="53" t="s">
        <v>22</v>
      </c>
      <c r="E315" s="55">
        <v>0.14000000000000001</v>
      </c>
      <c r="F315" s="55">
        <v>8.3999999999999995E-3</v>
      </c>
    </row>
    <row r="316" spans="1:7" s="13" customFormat="1" outlineLevel="1" x14ac:dyDescent="0.25">
      <c r="A316" s="56" t="s">
        <v>887</v>
      </c>
      <c r="B316" s="57" t="s">
        <v>318</v>
      </c>
      <c r="C316" s="58" t="s">
        <v>319</v>
      </c>
      <c r="D316" s="57" t="s">
        <v>54</v>
      </c>
      <c r="E316" s="59">
        <v>2E-3</v>
      </c>
      <c r="F316" s="59">
        <v>1.2E-4</v>
      </c>
    </row>
    <row r="317" spans="1:7" s="13" customFormat="1" outlineLevel="1" x14ac:dyDescent="0.25">
      <c r="A317" s="60" t="s">
        <v>888</v>
      </c>
      <c r="B317" s="61" t="s">
        <v>332</v>
      </c>
      <c r="C317" s="62" t="s">
        <v>333</v>
      </c>
      <c r="D317" s="61" t="s">
        <v>58</v>
      </c>
      <c r="E317" s="63">
        <v>0.6</v>
      </c>
      <c r="F317" s="63">
        <v>3.5999999999999997E-2</v>
      </c>
    </row>
    <row r="318" spans="1:7" s="13" customFormat="1" ht="24" outlineLevel="1" x14ac:dyDescent="0.25">
      <c r="A318" s="60" t="s">
        <v>889</v>
      </c>
      <c r="B318" s="61" t="s">
        <v>353</v>
      </c>
      <c r="C318" s="62" t="s">
        <v>732</v>
      </c>
      <c r="D318" s="61" t="s">
        <v>54</v>
      </c>
      <c r="E318" s="63">
        <v>0.158</v>
      </c>
      <c r="F318" s="63">
        <v>9.4800000000000006E-3</v>
      </c>
    </row>
    <row r="319" spans="1:7" s="1" customFormat="1" ht="25.5" x14ac:dyDescent="0.25">
      <c r="A319" s="37" t="s">
        <v>212</v>
      </c>
      <c r="B319" s="38" t="s">
        <v>796</v>
      </c>
      <c r="C319" s="38" t="s">
        <v>797</v>
      </c>
      <c r="D319" s="39" t="s">
        <v>219</v>
      </c>
      <c r="E319" s="145">
        <v>0.1</v>
      </c>
      <c r="F319" s="146"/>
      <c r="G319" s="11"/>
    </row>
    <row r="320" spans="1:7" s="12" customFormat="1" outlineLevel="1" x14ac:dyDescent="0.25">
      <c r="A320" s="40" t="s">
        <v>890</v>
      </c>
      <c r="B320" s="41" t="s">
        <v>12</v>
      </c>
      <c r="C320" s="42" t="s">
        <v>14</v>
      </c>
      <c r="D320" s="41" t="s">
        <v>15</v>
      </c>
      <c r="E320" s="43">
        <v>16.600000000000001</v>
      </c>
      <c r="F320" s="43">
        <v>1.66</v>
      </c>
    </row>
    <row r="321" spans="1:7" s="13" customFormat="1" outlineLevel="1" x14ac:dyDescent="0.25">
      <c r="A321" s="44" t="s">
        <v>891</v>
      </c>
      <c r="B321" s="45" t="s">
        <v>17</v>
      </c>
      <c r="C321" s="46" t="s">
        <v>18</v>
      </c>
      <c r="D321" s="45" t="s">
        <v>15</v>
      </c>
      <c r="E321" s="47">
        <v>0.44</v>
      </c>
      <c r="F321" s="47">
        <v>4.3999999999999997E-2</v>
      </c>
    </row>
    <row r="322" spans="1:7" s="14" customFormat="1" ht="24" outlineLevel="1" x14ac:dyDescent="0.25">
      <c r="A322" s="48" t="s">
        <v>892</v>
      </c>
      <c r="B322" s="49" t="s">
        <v>533</v>
      </c>
      <c r="C322" s="50" t="s">
        <v>534</v>
      </c>
      <c r="D322" s="49" t="s">
        <v>22</v>
      </c>
      <c r="E322" s="51">
        <v>0.22</v>
      </c>
      <c r="F322" s="51">
        <v>2.1999999999999999E-2</v>
      </c>
    </row>
    <row r="323" spans="1:7" s="14" customFormat="1" outlineLevel="1" x14ac:dyDescent="0.25">
      <c r="A323" s="52" t="s">
        <v>1081</v>
      </c>
      <c r="B323" s="53" t="s">
        <v>48</v>
      </c>
      <c r="C323" s="54" t="s">
        <v>49</v>
      </c>
      <c r="D323" s="53" t="s">
        <v>22</v>
      </c>
      <c r="E323" s="55">
        <v>3.13</v>
      </c>
      <c r="F323" s="55">
        <v>0.313</v>
      </c>
    </row>
    <row r="324" spans="1:7" s="14" customFormat="1" outlineLevel="1" x14ac:dyDescent="0.25">
      <c r="A324" s="52" t="s">
        <v>1082</v>
      </c>
      <c r="B324" s="53" t="s">
        <v>306</v>
      </c>
      <c r="C324" s="54" t="s">
        <v>307</v>
      </c>
      <c r="D324" s="53" t="s">
        <v>22</v>
      </c>
      <c r="E324" s="55">
        <v>0.22</v>
      </c>
      <c r="F324" s="55">
        <v>2.1999999999999999E-2</v>
      </c>
    </row>
    <row r="325" spans="1:7" s="13" customFormat="1" outlineLevel="1" x14ac:dyDescent="0.25">
      <c r="A325" s="56" t="s">
        <v>1083</v>
      </c>
      <c r="B325" s="57" t="s">
        <v>318</v>
      </c>
      <c r="C325" s="58" t="s">
        <v>319</v>
      </c>
      <c r="D325" s="57" t="s">
        <v>54</v>
      </c>
      <c r="E325" s="59">
        <v>3.7000000000000002E-3</v>
      </c>
      <c r="F325" s="59">
        <v>3.6999999999999999E-4</v>
      </c>
    </row>
    <row r="326" spans="1:7" s="13" customFormat="1" outlineLevel="1" x14ac:dyDescent="0.25">
      <c r="A326" s="60" t="s">
        <v>1084</v>
      </c>
      <c r="B326" s="61" t="s">
        <v>332</v>
      </c>
      <c r="C326" s="62" t="s">
        <v>333</v>
      </c>
      <c r="D326" s="61" t="s">
        <v>58</v>
      </c>
      <c r="E326" s="63">
        <v>0.9</v>
      </c>
      <c r="F326" s="63">
        <v>0.09</v>
      </c>
    </row>
    <row r="327" spans="1:7" s="13" customFormat="1" outlineLevel="1" x14ac:dyDescent="0.25">
      <c r="A327" s="60" t="s">
        <v>1085</v>
      </c>
      <c r="B327" s="61" t="s">
        <v>727</v>
      </c>
      <c r="C327" s="62" t="s">
        <v>728</v>
      </c>
      <c r="D327" s="61" t="s">
        <v>54</v>
      </c>
      <c r="E327" s="63">
        <v>0.13</v>
      </c>
      <c r="F327" s="63">
        <v>1.2999999999999999E-2</v>
      </c>
    </row>
    <row r="328" spans="1:7" s="1" customFormat="1" ht="76.5" x14ac:dyDescent="0.25">
      <c r="A328" s="37" t="s">
        <v>213</v>
      </c>
      <c r="B328" s="38" t="s">
        <v>265</v>
      </c>
      <c r="C328" s="38" t="s">
        <v>266</v>
      </c>
      <c r="D328" s="39" t="s">
        <v>267</v>
      </c>
      <c r="E328" s="145">
        <v>1.4400000000000001E-3</v>
      </c>
      <c r="F328" s="146"/>
      <c r="G328" s="11"/>
    </row>
    <row r="329" spans="1:7" s="12" customFormat="1" outlineLevel="1" x14ac:dyDescent="0.25">
      <c r="A329" s="40" t="s">
        <v>893</v>
      </c>
      <c r="B329" s="41" t="s">
        <v>12</v>
      </c>
      <c r="C329" s="42" t="s">
        <v>14</v>
      </c>
      <c r="D329" s="41" t="s">
        <v>15</v>
      </c>
      <c r="E329" s="43">
        <v>9.3699999999999992</v>
      </c>
      <c r="F329" s="43">
        <v>1.3493E-2</v>
      </c>
    </row>
    <row r="330" spans="1:7" s="13" customFormat="1" outlineLevel="1" x14ac:dyDescent="0.25">
      <c r="A330" s="44" t="s">
        <v>894</v>
      </c>
      <c r="B330" s="45" t="s">
        <v>17</v>
      </c>
      <c r="C330" s="46" t="s">
        <v>18</v>
      </c>
      <c r="D330" s="45" t="s">
        <v>15</v>
      </c>
      <c r="E330" s="47">
        <v>19.78</v>
      </c>
      <c r="F330" s="47">
        <v>2.8483000000000001E-2</v>
      </c>
    </row>
    <row r="331" spans="1:7" s="14" customFormat="1" ht="24" outlineLevel="1" x14ac:dyDescent="0.25">
      <c r="A331" s="48" t="s">
        <v>1086</v>
      </c>
      <c r="B331" s="49" t="s">
        <v>268</v>
      </c>
      <c r="C331" s="50" t="s">
        <v>269</v>
      </c>
      <c r="D331" s="49" t="s">
        <v>22</v>
      </c>
      <c r="E331" s="51">
        <v>19.78</v>
      </c>
      <c r="F331" s="51">
        <v>2.8483000000000001E-2</v>
      </c>
    </row>
    <row r="332" spans="1:7" s="1" customFormat="1" ht="25.5" x14ac:dyDescent="0.25">
      <c r="A332" s="37" t="s">
        <v>214</v>
      </c>
      <c r="B332" s="38" t="s">
        <v>866</v>
      </c>
      <c r="C332" s="38" t="s">
        <v>867</v>
      </c>
      <c r="D332" s="39" t="s">
        <v>267</v>
      </c>
      <c r="E332" s="145">
        <v>1.16E-3</v>
      </c>
      <c r="F332" s="146"/>
      <c r="G332" s="11"/>
    </row>
    <row r="333" spans="1:7" s="12" customFormat="1" outlineLevel="1" x14ac:dyDescent="0.25">
      <c r="A333" s="40" t="s">
        <v>895</v>
      </c>
      <c r="B333" s="41" t="s">
        <v>17</v>
      </c>
      <c r="C333" s="42" t="s">
        <v>18</v>
      </c>
      <c r="D333" s="41" t="s">
        <v>15</v>
      </c>
      <c r="E333" s="43">
        <v>10.82</v>
      </c>
      <c r="F333" s="43">
        <v>1.2551E-2</v>
      </c>
    </row>
    <row r="334" spans="1:7" s="14" customFormat="1" ht="24" outlineLevel="1" x14ac:dyDescent="0.25">
      <c r="A334" s="48" t="s">
        <v>896</v>
      </c>
      <c r="B334" s="49" t="s">
        <v>272</v>
      </c>
      <c r="C334" s="50" t="s">
        <v>273</v>
      </c>
      <c r="D334" s="49" t="s">
        <v>22</v>
      </c>
      <c r="E334" s="51">
        <v>10.82</v>
      </c>
      <c r="F334" s="51">
        <v>1.2551E-2</v>
      </c>
    </row>
    <row r="335" spans="1:7" s="1" customFormat="1" ht="51" x14ac:dyDescent="0.25">
      <c r="A335" s="37" t="s">
        <v>215</v>
      </c>
      <c r="B335" s="38" t="s">
        <v>662</v>
      </c>
      <c r="C335" s="38" t="s">
        <v>663</v>
      </c>
      <c r="D335" s="39" t="s">
        <v>39</v>
      </c>
      <c r="E335" s="145">
        <v>0.18</v>
      </c>
      <c r="F335" s="146"/>
      <c r="G335" s="11"/>
    </row>
    <row r="336" spans="1:7" s="12" customFormat="1" outlineLevel="1" x14ac:dyDescent="0.25">
      <c r="A336" s="40" t="s">
        <v>1087</v>
      </c>
      <c r="B336" s="41" t="s">
        <v>12</v>
      </c>
      <c r="C336" s="42" t="s">
        <v>14</v>
      </c>
      <c r="D336" s="41" t="s">
        <v>15</v>
      </c>
      <c r="E336" s="43">
        <v>2.2999999999999998</v>
      </c>
      <c r="F336" s="43">
        <v>0.41399999999999998</v>
      </c>
    </row>
    <row r="337" spans="1:7" s="13" customFormat="1" outlineLevel="1" x14ac:dyDescent="0.25">
      <c r="A337" s="44" t="s">
        <v>1088</v>
      </c>
      <c r="B337" s="45" t="s">
        <v>17</v>
      </c>
      <c r="C337" s="46" t="s">
        <v>18</v>
      </c>
      <c r="D337" s="45" t="s">
        <v>15</v>
      </c>
      <c r="E337" s="47">
        <v>0.08</v>
      </c>
      <c r="F337" s="47">
        <v>1.44E-2</v>
      </c>
    </row>
    <row r="338" spans="1:7" s="14" customFormat="1" outlineLevel="1" x14ac:dyDescent="0.25">
      <c r="A338" s="48" t="s">
        <v>1089</v>
      </c>
      <c r="B338" s="49" t="s">
        <v>223</v>
      </c>
      <c r="C338" s="50" t="s">
        <v>234</v>
      </c>
      <c r="D338" s="49" t="s">
        <v>22</v>
      </c>
      <c r="E338" s="51">
        <v>0.08</v>
      </c>
      <c r="F338" s="51">
        <v>1.44E-2</v>
      </c>
    </row>
    <row r="339" spans="1:7" s="14" customFormat="1" outlineLevel="1" x14ac:dyDescent="0.25">
      <c r="A339" s="52" t="s">
        <v>1090</v>
      </c>
      <c r="B339" s="53" t="s">
        <v>277</v>
      </c>
      <c r="C339" s="54" t="s">
        <v>278</v>
      </c>
      <c r="D339" s="53" t="s">
        <v>22</v>
      </c>
      <c r="E339" s="55">
        <v>0.44</v>
      </c>
      <c r="F339" s="55">
        <v>7.9200000000000007E-2</v>
      </c>
    </row>
    <row r="340" spans="1:7" s="13" customFormat="1" outlineLevel="1" x14ac:dyDescent="0.25">
      <c r="A340" s="56" t="s">
        <v>1091</v>
      </c>
      <c r="B340" s="57" t="s">
        <v>37</v>
      </c>
      <c r="C340" s="58" t="s">
        <v>38</v>
      </c>
      <c r="D340" s="57" t="s">
        <v>39</v>
      </c>
      <c r="E340" s="59">
        <v>0.15</v>
      </c>
      <c r="F340" s="59">
        <v>2.7E-2</v>
      </c>
    </row>
    <row r="341" spans="1:7" s="13" customFormat="1" outlineLevel="1" x14ac:dyDescent="0.25">
      <c r="A341" s="60" t="s">
        <v>1092</v>
      </c>
      <c r="B341" s="61" t="s">
        <v>623</v>
      </c>
      <c r="C341" s="62" t="s">
        <v>624</v>
      </c>
      <c r="D341" s="61" t="s">
        <v>39</v>
      </c>
      <c r="E341" s="63">
        <v>1.2</v>
      </c>
      <c r="F341" s="63">
        <v>0.216</v>
      </c>
    </row>
    <row r="342" spans="1:7" s="1" customFormat="1" x14ac:dyDescent="0.25">
      <c r="A342" s="37" t="s">
        <v>216</v>
      </c>
      <c r="B342" s="38" t="s">
        <v>28</v>
      </c>
      <c r="C342" s="38" t="s">
        <v>628</v>
      </c>
      <c r="D342" s="39" t="s">
        <v>27</v>
      </c>
      <c r="E342" s="143">
        <v>48</v>
      </c>
      <c r="F342" s="144"/>
      <c r="G342" s="11"/>
    </row>
    <row r="343" spans="1:7" s="1" customFormat="1" ht="13.5" thickBot="1" x14ac:dyDescent="0.3">
      <c r="A343" s="147"/>
      <c r="B343" s="148"/>
      <c r="C343" s="148"/>
      <c r="D343" s="148"/>
      <c r="E343" s="148"/>
      <c r="F343" s="149"/>
    </row>
    <row r="344" spans="1:7" s="1" customFormat="1" ht="13.5" thickTop="1" x14ac:dyDescent="0.25">
      <c r="A344" s="121"/>
      <c r="B344" s="121"/>
      <c r="C344" s="121"/>
      <c r="D344" s="121"/>
      <c r="E344" s="121"/>
      <c r="F344" s="121"/>
    </row>
    <row r="345" spans="1:7" s="1" customFormat="1" x14ac:dyDescent="0.25">
      <c r="A345" s="36"/>
      <c r="B345" s="142" t="s">
        <v>1039</v>
      </c>
      <c r="C345" s="142"/>
      <c r="D345" s="142" t="s">
        <v>1161</v>
      </c>
      <c r="E345" s="142"/>
      <c r="F345" s="142"/>
    </row>
    <row r="346" spans="1:7" s="1" customFormat="1" x14ac:dyDescent="0.25">
      <c r="A346" s="121"/>
      <c r="B346" s="121"/>
      <c r="C346" s="121"/>
      <c r="D346" s="121"/>
      <c r="E346" s="121"/>
      <c r="F346" s="121"/>
    </row>
    <row r="347" spans="1:7" s="1" customFormat="1" x14ac:dyDescent="0.25">
      <c r="A347" s="36"/>
      <c r="B347" s="142" t="s">
        <v>1040</v>
      </c>
      <c r="C347" s="142"/>
      <c r="D347" s="142" t="s">
        <v>1162</v>
      </c>
      <c r="E347" s="142"/>
      <c r="F347" s="142"/>
    </row>
  </sheetData>
  <mergeCells count="132"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zoomScaleNormal="10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5703125" style="10" customWidth="1"/>
    <col min="4" max="7" width="10.140625" style="10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1176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1093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151.26150000000001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8.4949999999999992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223</v>
      </c>
      <c r="C23" s="27" t="s">
        <v>234</v>
      </c>
      <c r="D23" s="28" t="s">
        <v>22</v>
      </c>
      <c r="E23" s="29">
        <v>9.8474000000000006E-2</v>
      </c>
      <c r="F23" s="30"/>
      <c r="G23" s="31"/>
    </row>
    <row r="24" spans="1:7" s="1" customFormat="1" x14ac:dyDescent="0.25">
      <c r="A24" s="26" t="s">
        <v>29</v>
      </c>
      <c r="B24" s="27" t="s">
        <v>253</v>
      </c>
      <c r="C24" s="27" t="s">
        <v>254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297</v>
      </c>
      <c r="C25" s="27" t="s">
        <v>298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242</v>
      </c>
      <c r="C26" s="27" t="s">
        <v>243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586</v>
      </c>
      <c r="C27" s="27" t="s">
        <v>587</v>
      </c>
      <c r="D27" s="28" t="s">
        <v>22</v>
      </c>
      <c r="E27" s="29">
        <v>1.0623E-2</v>
      </c>
      <c r="F27" s="30"/>
      <c r="G27" s="31"/>
    </row>
    <row r="28" spans="1:7" s="1" customFormat="1" ht="24" x14ac:dyDescent="0.25">
      <c r="A28" s="26" t="s">
        <v>70</v>
      </c>
      <c r="B28" s="27" t="s">
        <v>299</v>
      </c>
      <c r="C28" s="27" t="s">
        <v>276</v>
      </c>
      <c r="D28" s="28" t="s">
        <v>22</v>
      </c>
      <c r="E28" s="29">
        <v>6.8199999999999997E-2</v>
      </c>
      <c r="F28" s="30"/>
      <c r="G28" s="31"/>
    </row>
    <row r="29" spans="1:7" s="1" customFormat="1" ht="24" x14ac:dyDescent="0.25">
      <c r="A29" s="26" t="s">
        <v>71</v>
      </c>
      <c r="B29" s="27" t="s">
        <v>275</v>
      </c>
      <c r="C29" s="27" t="s">
        <v>276</v>
      </c>
      <c r="D29" s="28" t="s">
        <v>22</v>
      </c>
      <c r="E29" s="29">
        <v>0.43378</v>
      </c>
      <c r="F29" s="30"/>
      <c r="G29" s="31"/>
    </row>
    <row r="30" spans="1:7" s="1" customFormat="1" ht="24" x14ac:dyDescent="0.25">
      <c r="A30" s="26" t="s">
        <v>73</v>
      </c>
      <c r="B30" s="27" t="s">
        <v>897</v>
      </c>
      <c r="C30" s="27" t="s">
        <v>898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95</v>
      </c>
      <c r="C32" s="27" t="s">
        <v>96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300</v>
      </c>
      <c r="C33" s="27" t="s">
        <v>301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302</v>
      </c>
      <c r="C34" s="27" t="s">
        <v>303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899</v>
      </c>
      <c r="C35" s="27" t="s">
        <v>900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277</v>
      </c>
      <c r="C36" s="27" t="s">
        <v>278</v>
      </c>
      <c r="D36" s="28" t="s">
        <v>22</v>
      </c>
      <c r="E36" s="29">
        <v>1.3372999999999999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304</v>
      </c>
      <c r="C38" s="27" t="s">
        <v>305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105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106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114</v>
      </c>
      <c r="B41" s="27" t="s">
        <v>308</v>
      </c>
      <c r="C41" s="27" t="s">
        <v>309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116</v>
      </c>
      <c r="B42" s="27" t="s">
        <v>228</v>
      </c>
      <c r="C42" s="27" t="s">
        <v>229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22" t="s">
        <v>293</v>
      </c>
      <c r="C43" s="123"/>
      <c r="D43" s="33" t="s">
        <v>288</v>
      </c>
      <c r="E43" s="34"/>
      <c r="F43" s="34"/>
      <c r="G43" s="35"/>
    </row>
    <row r="44" spans="1:7" s="1" customFormat="1" x14ac:dyDescent="0.25">
      <c r="A44" s="124"/>
      <c r="B44" s="125"/>
      <c r="C44" s="125"/>
      <c r="D44" s="125"/>
      <c r="E44" s="125"/>
      <c r="F44" s="125"/>
      <c r="G44" s="125"/>
    </row>
    <row r="45" spans="1:7" s="1" customFormat="1" x14ac:dyDescent="0.25">
      <c r="A45" s="20"/>
      <c r="B45" s="21"/>
      <c r="C45" s="22" t="s">
        <v>284</v>
      </c>
      <c r="D45" s="23"/>
      <c r="E45" s="24"/>
      <c r="F45" s="24"/>
      <c r="G45" s="25"/>
    </row>
    <row r="46" spans="1:7" s="1" customFormat="1" x14ac:dyDescent="0.25">
      <c r="A46" s="26" t="s">
        <v>126</v>
      </c>
      <c r="B46" s="27" t="s">
        <v>37</v>
      </c>
      <c r="C46" s="27" t="s">
        <v>38</v>
      </c>
      <c r="D46" s="28" t="s">
        <v>39</v>
      </c>
      <c r="E46" s="29">
        <v>2.9289999999999998</v>
      </c>
      <c r="F46" s="30"/>
      <c r="G46" s="31"/>
    </row>
    <row r="47" spans="1:7" s="1" customFormat="1" x14ac:dyDescent="0.25">
      <c r="A47" s="26" t="s">
        <v>127</v>
      </c>
      <c r="B47" s="27" t="s">
        <v>901</v>
      </c>
      <c r="C47" s="27" t="s">
        <v>902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128</v>
      </c>
      <c r="B48" s="27" t="s">
        <v>903</v>
      </c>
      <c r="C48" s="27" t="s">
        <v>904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130</v>
      </c>
      <c r="B49" s="27" t="s">
        <v>905</v>
      </c>
      <c r="C49" s="27" t="s">
        <v>906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131</v>
      </c>
      <c r="B50" s="27" t="s">
        <v>907</v>
      </c>
      <c r="C50" s="27" t="s">
        <v>908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132</v>
      </c>
      <c r="B51" s="27" t="s">
        <v>244</v>
      </c>
      <c r="C51" s="27" t="s">
        <v>245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133</v>
      </c>
      <c r="B52" s="27" t="s">
        <v>310</v>
      </c>
      <c r="C52" s="27" t="s">
        <v>311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134</v>
      </c>
      <c r="B53" s="27" t="s">
        <v>909</v>
      </c>
      <c r="C53" s="27" t="s">
        <v>910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135</v>
      </c>
      <c r="B54" s="27" t="s">
        <v>232</v>
      </c>
      <c r="C54" s="27" t="s">
        <v>233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136</v>
      </c>
      <c r="B55" s="27" t="s">
        <v>316</v>
      </c>
      <c r="C55" s="27" t="s">
        <v>317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143</v>
      </c>
      <c r="B56" s="27" t="s">
        <v>911</v>
      </c>
      <c r="C56" s="27" t="s">
        <v>912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144</v>
      </c>
      <c r="B57" s="27" t="s">
        <v>320</v>
      </c>
      <c r="C57" s="27" t="s">
        <v>321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145</v>
      </c>
      <c r="B58" s="27" t="s">
        <v>322</v>
      </c>
      <c r="C58" s="27" t="s">
        <v>323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146</v>
      </c>
      <c r="B59" s="27" t="s">
        <v>913</v>
      </c>
      <c r="C59" s="27" t="s">
        <v>914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147</v>
      </c>
      <c r="B60" s="27" t="s">
        <v>324</v>
      </c>
      <c r="C60" s="27" t="s">
        <v>325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148</v>
      </c>
      <c r="B61" s="27" t="s">
        <v>259</v>
      </c>
      <c r="C61" s="27" t="s">
        <v>260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149</v>
      </c>
      <c r="B62" s="27" t="s">
        <v>326</v>
      </c>
      <c r="C62" s="27" t="s">
        <v>327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150</v>
      </c>
      <c r="B63" s="27" t="s">
        <v>915</v>
      </c>
      <c r="C63" s="27" t="s">
        <v>916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151</v>
      </c>
      <c r="B64" s="27" t="s">
        <v>328</v>
      </c>
      <c r="C64" s="27" t="s">
        <v>329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152</v>
      </c>
      <c r="B65" s="27" t="s">
        <v>230</v>
      </c>
      <c r="C65" s="27" t="s">
        <v>231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153</v>
      </c>
      <c r="B66" s="27" t="s">
        <v>330</v>
      </c>
      <c r="C66" s="27" t="s">
        <v>331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154</v>
      </c>
      <c r="B67" s="27" t="s">
        <v>101</v>
      </c>
      <c r="C67" s="27" t="s">
        <v>102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155</v>
      </c>
      <c r="B68" s="27" t="s">
        <v>588</v>
      </c>
      <c r="C68" s="27" t="s">
        <v>589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156</v>
      </c>
      <c r="B69" s="27" t="s">
        <v>590</v>
      </c>
      <c r="C69" s="27" t="s">
        <v>591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157</v>
      </c>
      <c r="B70" s="27" t="s">
        <v>917</v>
      </c>
      <c r="C70" s="27" t="s">
        <v>918</v>
      </c>
      <c r="D70" s="28" t="s">
        <v>237</v>
      </c>
      <c r="E70" s="29">
        <v>0.39376</v>
      </c>
      <c r="F70" s="30"/>
      <c r="G70" s="31"/>
    </row>
    <row r="71" spans="1:7" s="1" customFormat="1" ht="24" x14ac:dyDescent="0.25">
      <c r="A71" s="26" t="s">
        <v>158</v>
      </c>
      <c r="B71" s="27" t="s">
        <v>103</v>
      </c>
      <c r="C71" s="27" t="s">
        <v>104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159</v>
      </c>
      <c r="B72" s="27" t="s">
        <v>919</v>
      </c>
      <c r="C72" s="27" t="s">
        <v>920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160</v>
      </c>
      <c r="B73" s="27" t="s">
        <v>921</v>
      </c>
      <c r="C73" s="27" t="s">
        <v>922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161</v>
      </c>
      <c r="B74" s="27" t="s">
        <v>334</v>
      </c>
      <c r="C74" s="27" t="s">
        <v>335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162</v>
      </c>
      <c r="B75" s="27" t="s">
        <v>923</v>
      </c>
      <c r="C75" s="27" t="s">
        <v>924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163</v>
      </c>
      <c r="B76" s="27" t="s">
        <v>336</v>
      </c>
      <c r="C76" s="27" t="s">
        <v>337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164</v>
      </c>
      <c r="B77" s="27" t="s">
        <v>338</v>
      </c>
      <c r="C77" s="27" t="s">
        <v>339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165</v>
      </c>
      <c r="B78" s="27" t="s">
        <v>340</v>
      </c>
      <c r="C78" s="27" t="s">
        <v>341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166</v>
      </c>
      <c r="B79" s="27" t="s">
        <v>925</v>
      </c>
      <c r="C79" s="27" t="s">
        <v>926</v>
      </c>
      <c r="D79" s="28" t="s">
        <v>927</v>
      </c>
      <c r="E79" s="29">
        <v>2.3380000000000001E-2</v>
      </c>
      <c r="F79" s="30"/>
      <c r="G79" s="31"/>
    </row>
    <row r="80" spans="1:7" s="1" customFormat="1" x14ac:dyDescent="0.25">
      <c r="A80" s="26" t="s">
        <v>167</v>
      </c>
      <c r="B80" s="27" t="s">
        <v>342</v>
      </c>
      <c r="C80" s="27" t="s">
        <v>343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168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169</v>
      </c>
      <c r="B82" s="27" t="s">
        <v>592</v>
      </c>
      <c r="C82" s="27" t="s">
        <v>593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170</v>
      </c>
      <c r="B83" s="27" t="s">
        <v>344</v>
      </c>
      <c r="C83" s="27" t="s">
        <v>928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171</v>
      </c>
      <c r="B84" s="27" t="s">
        <v>246</v>
      </c>
      <c r="C84" s="27" t="s">
        <v>247</v>
      </c>
      <c r="D84" s="28" t="s">
        <v>39</v>
      </c>
      <c r="E84" s="29">
        <v>0.16109999999999999</v>
      </c>
      <c r="F84" s="30"/>
      <c r="G84" s="31"/>
    </row>
    <row r="85" spans="1:7" s="1" customFormat="1" ht="24" x14ac:dyDescent="0.25">
      <c r="A85" s="26" t="s">
        <v>172</v>
      </c>
      <c r="B85" s="27" t="s">
        <v>248</v>
      </c>
      <c r="C85" s="27" t="s">
        <v>249</v>
      </c>
      <c r="D85" s="28" t="s">
        <v>39</v>
      </c>
      <c r="E85" s="29">
        <v>0.11555</v>
      </c>
      <c r="F85" s="30"/>
      <c r="G85" s="31"/>
    </row>
    <row r="86" spans="1:7" s="1" customFormat="1" ht="24" x14ac:dyDescent="0.25">
      <c r="A86" s="26" t="s">
        <v>173</v>
      </c>
      <c r="B86" s="27" t="s">
        <v>250</v>
      </c>
      <c r="C86" s="27" t="s">
        <v>251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174</v>
      </c>
      <c r="B87" s="27" t="s">
        <v>345</v>
      </c>
      <c r="C87" s="27" t="s">
        <v>346</v>
      </c>
      <c r="D87" s="28" t="s">
        <v>39</v>
      </c>
      <c r="E87" s="29">
        <v>0.875</v>
      </c>
      <c r="F87" s="30"/>
      <c r="G87" s="31"/>
    </row>
    <row r="88" spans="1:7" s="1" customFormat="1" x14ac:dyDescent="0.25">
      <c r="A88" s="26" t="s">
        <v>175</v>
      </c>
      <c r="B88" s="27" t="s">
        <v>347</v>
      </c>
      <c r="C88" s="27" t="s">
        <v>348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176</v>
      </c>
      <c r="B89" s="27" t="s">
        <v>279</v>
      </c>
      <c r="C89" s="27" t="s">
        <v>280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177</v>
      </c>
      <c r="B90" s="27" t="s">
        <v>349</v>
      </c>
      <c r="C90" s="27" t="s">
        <v>350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178</v>
      </c>
      <c r="B91" s="27" t="s">
        <v>929</v>
      </c>
      <c r="C91" s="27" t="s">
        <v>930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179</v>
      </c>
      <c r="B92" s="27" t="s">
        <v>931</v>
      </c>
      <c r="C92" s="27" t="s">
        <v>932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180</v>
      </c>
      <c r="B93" s="27" t="s">
        <v>351</v>
      </c>
      <c r="C93" s="27" t="s">
        <v>352</v>
      </c>
      <c r="D93" s="28" t="s">
        <v>237</v>
      </c>
      <c r="E93" s="29">
        <v>3.4977</v>
      </c>
      <c r="F93" s="30"/>
      <c r="G93" s="31"/>
    </row>
    <row r="94" spans="1:7" s="1" customFormat="1" x14ac:dyDescent="0.25">
      <c r="A94" s="26" t="s">
        <v>181</v>
      </c>
      <c r="B94" s="27" t="s">
        <v>933</v>
      </c>
      <c r="C94" s="27" t="s">
        <v>934</v>
      </c>
      <c r="D94" s="28" t="s">
        <v>731</v>
      </c>
      <c r="E94" s="29">
        <v>2.2143000000000002</v>
      </c>
      <c r="F94" s="30"/>
      <c r="G94" s="31"/>
    </row>
    <row r="95" spans="1:7" s="1" customFormat="1" ht="24" x14ac:dyDescent="0.25">
      <c r="A95" s="26" t="s">
        <v>182</v>
      </c>
      <c r="B95" s="27" t="s">
        <v>28</v>
      </c>
      <c r="C95" s="27" t="s">
        <v>935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183</v>
      </c>
      <c r="B96" s="27" t="s">
        <v>28</v>
      </c>
      <c r="C96" s="27" t="s">
        <v>936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184</v>
      </c>
      <c r="B97" s="27" t="s">
        <v>28</v>
      </c>
      <c r="C97" s="27" t="s">
        <v>594</v>
      </c>
      <c r="D97" s="28" t="s">
        <v>237</v>
      </c>
      <c r="E97" s="29">
        <v>98.22</v>
      </c>
      <c r="F97" s="30"/>
      <c r="G97" s="31"/>
    </row>
    <row r="98" spans="1:7" s="1" customFormat="1" x14ac:dyDescent="0.25">
      <c r="A98" s="26" t="s">
        <v>185</v>
      </c>
      <c r="B98" s="27" t="s">
        <v>28</v>
      </c>
      <c r="C98" s="27" t="s">
        <v>595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186</v>
      </c>
      <c r="B99" s="27" t="s">
        <v>28</v>
      </c>
      <c r="C99" s="27" t="s">
        <v>937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187</v>
      </c>
      <c r="B100" s="27" t="s">
        <v>28</v>
      </c>
      <c r="C100" s="27" t="s">
        <v>596</v>
      </c>
      <c r="D100" s="28" t="s">
        <v>115</v>
      </c>
      <c r="E100" s="29">
        <v>150</v>
      </c>
      <c r="F100" s="30"/>
      <c r="G100" s="31"/>
    </row>
    <row r="101" spans="1:7" s="1" customFormat="1" ht="24" x14ac:dyDescent="0.25">
      <c r="A101" s="26" t="s">
        <v>188</v>
      </c>
      <c r="B101" s="27" t="s">
        <v>28</v>
      </c>
      <c r="C101" s="27" t="s">
        <v>938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189</v>
      </c>
      <c r="B102" s="27" t="s">
        <v>28</v>
      </c>
      <c r="C102" s="27" t="s">
        <v>939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190</v>
      </c>
      <c r="B103" s="27" t="s">
        <v>28</v>
      </c>
      <c r="C103" s="27" t="s">
        <v>940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191</v>
      </c>
      <c r="B104" s="27" t="s">
        <v>28</v>
      </c>
      <c r="C104" s="27" t="s">
        <v>941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192</v>
      </c>
      <c r="B105" s="27" t="s">
        <v>28</v>
      </c>
      <c r="C105" s="27" t="s">
        <v>942</v>
      </c>
      <c r="D105" s="28" t="s">
        <v>237</v>
      </c>
      <c r="E105" s="29">
        <v>17.5</v>
      </c>
      <c r="F105" s="30"/>
      <c r="G105" s="31"/>
    </row>
    <row r="106" spans="1:7" s="1" customFormat="1" x14ac:dyDescent="0.25">
      <c r="A106" s="26" t="s">
        <v>193</v>
      </c>
      <c r="B106" s="27" t="s">
        <v>28</v>
      </c>
      <c r="C106" s="27" t="s">
        <v>943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22" t="s">
        <v>294</v>
      </c>
      <c r="C107" s="123"/>
      <c r="D107" s="33" t="s">
        <v>288</v>
      </c>
      <c r="E107" s="34"/>
      <c r="F107" s="34"/>
      <c r="G107" s="35"/>
    </row>
    <row r="108" spans="1:7" s="1" customFormat="1" x14ac:dyDescent="0.25">
      <c r="A108" s="124"/>
      <c r="B108" s="125"/>
      <c r="C108" s="125"/>
      <c r="D108" s="125"/>
      <c r="E108" s="125"/>
      <c r="F108" s="125"/>
      <c r="G108" s="125"/>
    </row>
    <row r="109" spans="1:7" s="1" customFormat="1" x14ac:dyDescent="0.25">
      <c r="A109" s="32"/>
      <c r="B109" s="122" t="s">
        <v>693</v>
      </c>
      <c r="C109" s="123"/>
      <c r="D109" s="33" t="s">
        <v>288</v>
      </c>
      <c r="E109" s="34"/>
      <c r="F109" s="34"/>
      <c r="G109" s="35"/>
    </row>
    <row r="110" spans="1:7" s="1" customFormat="1" x14ac:dyDescent="0.25">
      <c r="A110" s="121"/>
      <c r="B110" s="121"/>
      <c r="C110" s="121"/>
      <c r="D110" s="121"/>
      <c r="E110" s="121"/>
      <c r="F110" s="121"/>
      <c r="G110" s="121"/>
    </row>
    <row r="111" spans="1:7" s="1" customFormat="1" x14ac:dyDescent="0.25">
      <c r="A111" s="36"/>
      <c r="B111" s="120" t="s">
        <v>1039</v>
      </c>
      <c r="C111" s="120"/>
      <c r="D111" s="120"/>
      <c r="E111" s="120" t="s">
        <v>1161</v>
      </c>
      <c r="F111" s="120"/>
      <c r="G111" s="120"/>
    </row>
    <row r="112" spans="1:7" s="1" customFormat="1" x14ac:dyDescent="0.25">
      <c r="A112" s="121"/>
      <c r="B112" s="121"/>
      <c r="C112" s="121"/>
      <c r="D112" s="121"/>
      <c r="E112" s="121"/>
      <c r="F112" s="121"/>
      <c r="G112" s="121"/>
    </row>
    <row r="113" spans="1:7" s="1" customFormat="1" x14ac:dyDescent="0.25">
      <c r="A113" s="36"/>
      <c r="B113" s="120" t="s">
        <v>1040</v>
      </c>
      <c r="C113" s="120"/>
      <c r="D113" s="120"/>
      <c r="E113" s="120" t="s">
        <v>1162</v>
      </c>
      <c r="F113" s="120"/>
      <c r="G113" s="120"/>
    </row>
  </sheetData>
  <mergeCells count="29">
    <mergeCell ref="B8:G8"/>
    <mergeCell ref="B2:G2"/>
    <mergeCell ref="B3:G3"/>
    <mergeCell ref="A5:G5"/>
    <mergeCell ref="B6:G6"/>
    <mergeCell ref="F7:G7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A15:G15"/>
    <mergeCell ref="A16:G16"/>
    <mergeCell ref="B20:C20"/>
    <mergeCell ref="A21:G21"/>
    <mergeCell ref="B43:C43"/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topLeftCell="A4" workbookViewId="0">
      <selection activeCell="G109" sqref="G10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1176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1093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ht="15.75" x14ac:dyDescent="0.25">
      <c r="A15" s="150" t="s">
        <v>944</v>
      </c>
      <c r="B15" s="151"/>
      <c r="C15" s="151"/>
      <c r="D15" s="151"/>
      <c r="E15" s="151"/>
      <c r="F15" s="152"/>
    </row>
    <row r="16" spans="1:7" s="1" customFormat="1" ht="25.5" x14ac:dyDescent="0.25">
      <c r="A16" s="37" t="s">
        <v>12</v>
      </c>
      <c r="B16" s="38" t="s">
        <v>945</v>
      </c>
      <c r="C16" s="38" t="s">
        <v>946</v>
      </c>
      <c r="D16" s="39" t="s">
        <v>252</v>
      </c>
      <c r="E16" s="145">
        <v>2.2499999999999999E-2</v>
      </c>
      <c r="F16" s="146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270</v>
      </c>
      <c r="C18" s="38" t="s">
        <v>271</v>
      </c>
      <c r="D18" s="39" t="s">
        <v>252</v>
      </c>
      <c r="E18" s="145">
        <v>4.8999999999999998E-3</v>
      </c>
      <c r="F18" s="146"/>
      <c r="G18" s="11"/>
    </row>
    <row r="19" spans="1:7" s="12" customFormat="1" outlineLevel="1" x14ac:dyDescent="0.25">
      <c r="A19" s="40" t="s">
        <v>361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0" t="s">
        <v>947</v>
      </c>
      <c r="D20" s="120"/>
      <c r="E20" s="65"/>
      <c r="F20" s="66"/>
    </row>
    <row r="21" spans="1:7" s="1" customFormat="1" ht="51" x14ac:dyDescent="0.25">
      <c r="A21" s="37" t="s">
        <v>17</v>
      </c>
      <c r="B21" s="38" t="s">
        <v>362</v>
      </c>
      <c r="C21" s="38" t="s">
        <v>363</v>
      </c>
      <c r="D21" s="39" t="s">
        <v>241</v>
      </c>
      <c r="E21" s="145">
        <v>0.04</v>
      </c>
      <c r="F21" s="146"/>
      <c r="G21" s="11"/>
    </row>
    <row r="22" spans="1:7" s="12" customFormat="1" outlineLevel="1" x14ac:dyDescent="0.25">
      <c r="A22" s="40" t="s">
        <v>364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365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366</v>
      </c>
      <c r="B24" s="49" t="s">
        <v>242</v>
      </c>
      <c r="C24" s="50" t="s">
        <v>243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367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368</v>
      </c>
      <c r="B26" s="57" t="s">
        <v>244</v>
      </c>
      <c r="C26" s="58" t="s">
        <v>245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369</v>
      </c>
      <c r="B27" s="61" t="s">
        <v>246</v>
      </c>
      <c r="C27" s="62" t="s">
        <v>247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370</v>
      </c>
      <c r="B28" s="61" t="s">
        <v>248</v>
      </c>
      <c r="C28" s="62" t="s">
        <v>249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371</v>
      </c>
      <c r="B29" s="61" t="s">
        <v>250</v>
      </c>
      <c r="C29" s="62" t="s">
        <v>251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598</v>
      </c>
      <c r="C30" s="38" t="s">
        <v>599</v>
      </c>
      <c r="D30" s="39" t="s">
        <v>31</v>
      </c>
      <c r="E30" s="145">
        <v>1.7600000000000001E-2</v>
      </c>
      <c r="F30" s="146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223</v>
      </c>
      <c r="C33" s="50" t="s">
        <v>234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253</v>
      </c>
      <c r="C34" s="54" t="s">
        <v>254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897</v>
      </c>
      <c r="C35" s="54" t="s">
        <v>898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372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373</v>
      </c>
      <c r="B37" s="53" t="s">
        <v>302</v>
      </c>
      <c r="C37" s="54" t="s">
        <v>303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374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375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376</v>
      </c>
      <c r="B40" s="61" t="s">
        <v>232</v>
      </c>
      <c r="C40" s="62" t="s">
        <v>233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377</v>
      </c>
      <c r="B41" s="61" t="s">
        <v>316</v>
      </c>
      <c r="C41" s="62" t="s">
        <v>317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378</v>
      </c>
      <c r="B42" s="61" t="s">
        <v>326</v>
      </c>
      <c r="C42" s="62" t="s">
        <v>327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379</v>
      </c>
      <c r="B43" s="61" t="s">
        <v>336</v>
      </c>
      <c r="C43" s="62" t="s">
        <v>337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380</v>
      </c>
      <c r="B44" s="61" t="s">
        <v>592</v>
      </c>
      <c r="C44" s="62" t="s">
        <v>593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381</v>
      </c>
      <c r="B45" s="61" t="s">
        <v>351</v>
      </c>
      <c r="C45" s="62" t="s">
        <v>352</v>
      </c>
      <c r="D45" s="61" t="s">
        <v>237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948</v>
      </c>
      <c r="C46" s="38" t="s">
        <v>949</v>
      </c>
      <c r="D46" s="39" t="s">
        <v>39</v>
      </c>
      <c r="E46" s="145">
        <v>5.62</v>
      </c>
      <c r="F46" s="146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897</v>
      </c>
      <c r="C49" s="50" t="s">
        <v>898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905</v>
      </c>
      <c r="C51" s="62" t="s">
        <v>906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919</v>
      </c>
      <c r="C52" s="62" t="s">
        <v>920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933</v>
      </c>
      <c r="C53" s="62" t="s">
        <v>934</v>
      </c>
      <c r="D53" s="61" t="s">
        <v>731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950</v>
      </c>
      <c r="C54" s="38" t="s">
        <v>951</v>
      </c>
      <c r="D54" s="39" t="s">
        <v>861</v>
      </c>
      <c r="E54" s="145">
        <v>0.01</v>
      </c>
      <c r="F54" s="146"/>
      <c r="G54" s="11"/>
    </row>
    <row r="55" spans="1:7" s="12" customFormat="1" outlineLevel="1" x14ac:dyDescent="0.25">
      <c r="A55" s="40" t="s">
        <v>600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601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602</v>
      </c>
      <c r="B57" s="49" t="s">
        <v>897</v>
      </c>
      <c r="C57" s="50" t="s">
        <v>898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603</v>
      </c>
      <c r="B58" s="57" t="s">
        <v>907</v>
      </c>
      <c r="C58" s="58" t="s">
        <v>908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936</v>
      </c>
      <c r="D59" s="39" t="s">
        <v>27</v>
      </c>
      <c r="E59" s="143">
        <v>1</v>
      </c>
      <c r="F59" s="144"/>
      <c r="G59" s="11"/>
    </row>
    <row r="60" spans="1:7" s="1" customFormat="1" ht="76.5" x14ac:dyDescent="0.25">
      <c r="A60" s="37" t="s">
        <v>70</v>
      </c>
      <c r="B60" s="38" t="s">
        <v>952</v>
      </c>
      <c r="C60" s="38" t="s">
        <v>953</v>
      </c>
      <c r="D60" s="39" t="s">
        <v>31</v>
      </c>
      <c r="E60" s="145">
        <v>5.45E-3</v>
      </c>
      <c r="F60" s="146"/>
      <c r="G60" s="11"/>
    </row>
    <row r="61" spans="1:7" s="12" customFormat="1" outlineLevel="1" x14ac:dyDescent="0.25">
      <c r="A61" s="40" t="s">
        <v>606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607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608</v>
      </c>
      <c r="B63" s="49" t="s">
        <v>223</v>
      </c>
      <c r="C63" s="50" t="s">
        <v>234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609</v>
      </c>
      <c r="B64" s="53" t="s">
        <v>297</v>
      </c>
      <c r="C64" s="54" t="s">
        <v>298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610</v>
      </c>
      <c r="B65" s="53" t="s">
        <v>897</v>
      </c>
      <c r="C65" s="54" t="s">
        <v>898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611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612</v>
      </c>
      <c r="B67" s="53" t="s">
        <v>302</v>
      </c>
      <c r="C67" s="54" t="s">
        <v>303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613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664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665</v>
      </c>
      <c r="B70" s="61" t="s">
        <v>232</v>
      </c>
      <c r="C70" s="62" t="s">
        <v>233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666</v>
      </c>
      <c r="B71" s="61" t="s">
        <v>316</v>
      </c>
      <c r="C71" s="62" t="s">
        <v>317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667</v>
      </c>
      <c r="B72" s="61" t="s">
        <v>915</v>
      </c>
      <c r="C72" s="62" t="s">
        <v>916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668</v>
      </c>
      <c r="B73" s="61" t="s">
        <v>103</v>
      </c>
      <c r="C73" s="62" t="s">
        <v>104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669</v>
      </c>
      <c r="B74" s="61" t="s">
        <v>921</v>
      </c>
      <c r="C74" s="62" t="s">
        <v>922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670</v>
      </c>
      <c r="B75" s="61" t="s">
        <v>334</v>
      </c>
      <c r="C75" s="62" t="s">
        <v>335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671</v>
      </c>
      <c r="B76" s="61" t="s">
        <v>336</v>
      </c>
      <c r="C76" s="62" t="s">
        <v>337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672</v>
      </c>
      <c r="B77" s="61" t="s">
        <v>925</v>
      </c>
      <c r="C77" s="62" t="s">
        <v>926</v>
      </c>
      <c r="D77" s="61" t="s">
        <v>927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954</v>
      </c>
      <c r="B78" s="61" t="s">
        <v>592</v>
      </c>
      <c r="C78" s="62" t="s">
        <v>593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955</v>
      </c>
      <c r="B79" s="61" t="s">
        <v>929</v>
      </c>
      <c r="C79" s="62" t="s">
        <v>930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956</v>
      </c>
      <c r="B80" s="61" t="s">
        <v>931</v>
      </c>
      <c r="C80" s="62" t="s">
        <v>932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957</v>
      </c>
      <c r="B81" s="61" t="s">
        <v>351</v>
      </c>
      <c r="C81" s="62" t="s">
        <v>352</v>
      </c>
      <c r="D81" s="61" t="s">
        <v>237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935</v>
      </c>
      <c r="D82" s="39" t="s">
        <v>54</v>
      </c>
      <c r="E82" s="143">
        <v>5.9409999999999998E-2</v>
      </c>
      <c r="F82" s="144"/>
      <c r="G82" s="11"/>
    </row>
    <row r="83" spans="1:7" s="1" customFormat="1" ht="51" x14ac:dyDescent="0.25">
      <c r="A83" s="37" t="s">
        <v>73</v>
      </c>
      <c r="B83" s="38" t="s">
        <v>958</v>
      </c>
      <c r="C83" s="38" t="s">
        <v>959</v>
      </c>
      <c r="D83" s="39" t="s">
        <v>241</v>
      </c>
      <c r="E83" s="145">
        <v>6.8199999999999997E-2</v>
      </c>
      <c r="F83" s="146"/>
      <c r="G83" s="11"/>
    </row>
    <row r="84" spans="1:7" s="12" customFormat="1" outlineLevel="1" x14ac:dyDescent="0.25">
      <c r="A84" s="40" t="s">
        <v>383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384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385</v>
      </c>
      <c r="B86" s="49" t="s">
        <v>299</v>
      </c>
      <c r="C86" s="50" t="s">
        <v>276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386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387</v>
      </c>
      <c r="B88" s="57" t="s">
        <v>259</v>
      </c>
      <c r="C88" s="58" t="s">
        <v>260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960</v>
      </c>
      <c r="C89" s="38" t="s">
        <v>961</v>
      </c>
      <c r="D89" s="39" t="s">
        <v>241</v>
      </c>
      <c r="E89" s="145">
        <v>6.8199999999999997E-2</v>
      </c>
      <c r="F89" s="146"/>
      <c r="G89" s="11"/>
    </row>
    <row r="90" spans="1:7" s="12" customFormat="1" outlineLevel="1" x14ac:dyDescent="0.25">
      <c r="A90" s="40" t="s">
        <v>388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389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390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391</v>
      </c>
      <c r="B93" s="57" t="s">
        <v>259</v>
      </c>
      <c r="C93" s="58" t="s">
        <v>260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962</v>
      </c>
      <c r="C94" s="38" t="s">
        <v>963</v>
      </c>
      <c r="D94" s="39" t="s">
        <v>54</v>
      </c>
      <c r="E94" s="145">
        <v>0.11559999999999999</v>
      </c>
      <c r="F94" s="146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95</v>
      </c>
      <c r="C98" s="54" t="s">
        <v>96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300</v>
      </c>
      <c r="C99" s="54" t="s">
        <v>301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393</v>
      </c>
      <c r="B100" s="53" t="s">
        <v>304</v>
      </c>
      <c r="C100" s="54" t="s">
        <v>305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394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395</v>
      </c>
      <c r="B102" s="53" t="s">
        <v>228</v>
      </c>
      <c r="C102" s="54" t="s">
        <v>229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396</v>
      </c>
      <c r="B103" s="57" t="s">
        <v>232</v>
      </c>
      <c r="C103" s="58" t="s">
        <v>233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397</v>
      </c>
      <c r="B104" s="61" t="s">
        <v>326</v>
      </c>
      <c r="C104" s="62" t="s">
        <v>327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398</v>
      </c>
      <c r="B105" s="61" t="s">
        <v>230</v>
      </c>
      <c r="C105" s="62" t="s">
        <v>231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399</v>
      </c>
      <c r="B106" s="61" t="s">
        <v>588</v>
      </c>
      <c r="C106" s="62" t="s">
        <v>589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400</v>
      </c>
      <c r="B107" s="61" t="s">
        <v>342</v>
      </c>
      <c r="C107" s="62" t="s">
        <v>343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401</v>
      </c>
      <c r="B108" s="61" t="s">
        <v>349</v>
      </c>
      <c r="C108" s="62" t="s">
        <v>350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943</v>
      </c>
      <c r="D109" s="39" t="s">
        <v>54</v>
      </c>
      <c r="E109" s="143">
        <v>0.11559999999999999</v>
      </c>
      <c r="F109" s="144"/>
      <c r="G109" s="11"/>
    </row>
    <row r="110" spans="1:7" s="1" customFormat="1" ht="25.5" x14ac:dyDescent="0.25">
      <c r="A110" s="37" t="s">
        <v>82</v>
      </c>
      <c r="B110" s="38" t="s">
        <v>709</v>
      </c>
      <c r="C110" s="38" t="s">
        <v>710</v>
      </c>
      <c r="D110" s="39" t="s">
        <v>241</v>
      </c>
      <c r="E110" s="145">
        <v>3.78E-2</v>
      </c>
      <c r="F110" s="146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509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510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511</v>
      </c>
      <c r="B114" s="57" t="s">
        <v>320</v>
      </c>
      <c r="C114" s="58" t="s">
        <v>321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512</v>
      </c>
      <c r="B115" s="61" t="s">
        <v>340</v>
      </c>
      <c r="C115" s="62" t="s">
        <v>341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0" t="s">
        <v>964</v>
      </c>
      <c r="D116" s="120"/>
      <c r="E116" s="65"/>
      <c r="F116" s="66"/>
    </row>
    <row r="117" spans="1:7" s="1" customFormat="1" ht="51" x14ac:dyDescent="0.25">
      <c r="A117" s="37" t="s">
        <v>84</v>
      </c>
      <c r="B117" s="38" t="s">
        <v>456</v>
      </c>
      <c r="C117" s="38" t="s">
        <v>457</v>
      </c>
      <c r="D117" s="39" t="s">
        <v>241</v>
      </c>
      <c r="E117" s="145">
        <v>3.4000000000000002E-2</v>
      </c>
      <c r="F117" s="146"/>
      <c r="G117" s="11"/>
    </row>
    <row r="118" spans="1:7" s="12" customFormat="1" outlineLevel="1" x14ac:dyDescent="0.25">
      <c r="A118" s="40" t="s">
        <v>965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966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967</v>
      </c>
      <c r="B120" s="49" t="s">
        <v>275</v>
      </c>
      <c r="C120" s="50" t="s">
        <v>276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968</v>
      </c>
      <c r="B121" s="53" t="s">
        <v>277</v>
      </c>
      <c r="C121" s="54" t="s">
        <v>278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969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970</v>
      </c>
      <c r="B123" s="61" t="s">
        <v>347</v>
      </c>
      <c r="C123" s="62" t="s">
        <v>348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464</v>
      </c>
      <c r="C124" s="38" t="s">
        <v>971</v>
      </c>
      <c r="D124" s="39" t="s">
        <v>39</v>
      </c>
      <c r="E124" s="145">
        <v>0.27200000000000002</v>
      </c>
      <c r="F124" s="146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513</v>
      </c>
      <c r="B126" s="49" t="s">
        <v>297</v>
      </c>
      <c r="C126" s="50" t="s">
        <v>298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514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515</v>
      </c>
      <c r="B128" s="61" t="s">
        <v>338</v>
      </c>
      <c r="C128" s="62" t="s">
        <v>339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516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470</v>
      </c>
      <c r="C130" s="38" t="s">
        <v>471</v>
      </c>
      <c r="D130" s="39" t="s">
        <v>241</v>
      </c>
      <c r="E130" s="145">
        <v>3.4000000000000002E-2</v>
      </c>
      <c r="F130" s="146"/>
      <c r="G130" s="11"/>
    </row>
    <row r="131" spans="1:7" s="12" customFormat="1" outlineLevel="1" x14ac:dyDescent="0.25">
      <c r="A131" s="40" t="s">
        <v>404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405</v>
      </c>
      <c r="B132" s="49" t="s">
        <v>297</v>
      </c>
      <c r="C132" s="50" t="s">
        <v>298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406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407</v>
      </c>
      <c r="B134" s="61" t="s">
        <v>344</v>
      </c>
      <c r="C134" s="62" t="s">
        <v>928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472</v>
      </c>
      <c r="C135" s="38" t="s">
        <v>473</v>
      </c>
      <c r="D135" s="39" t="s">
        <v>241</v>
      </c>
      <c r="E135" s="145">
        <v>3.4000000000000002E-2</v>
      </c>
      <c r="F135" s="146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297</v>
      </c>
      <c r="C137" s="50" t="s">
        <v>298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344</v>
      </c>
      <c r="C138" s="58" t="s">
        <v>928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0" t="s">
        <v>972</v>
      </c>
      <c r="B139" s="151"/>
      <c r="C139" s="151"/>
      <c r="D139" s="151"/>
      <c r="E139" s="151"/>
      <c r="F139" s="152"/>
    </row>
    <row r="140" spans="1:7" s="1" customFormat="1" ht="25.5" x14ac:dyDescent="0.25">
      <c r="A140" s="37" t="s">
        <v>105</v>
      </c>
      <c r="B140" s="38" t="s">
        <v>973</v>
      </c>
      <c r="C140" s="38" t="s">
        <v>974</v>
      </c>
      <c r="D140" s="39" t="s">
        <v>241</v>
      </c>
      <c r="E140" s="145">
        <v>0.2072</v>
      </c>
      <c r="F140" s="146"/>
      <c r="G140" s="11"/>
    </row>
    <row r="141" spans="1:7" s="12" customFormat="1" outlineLevel="1" x14ac:dyDescent="0.25">
      <c r="A141" s="40" t="s">
        <v>410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411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412</v>
      </c>
      <c r="B143" s="49" t="s">
        <v>899</v>
      </c>
      <c r="C143" s="50" t="s">
        <v>900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413</v>
      </c>
      <c r="B144" s="57" t="s">
        <v>901</v>
      </c>
      <c r="C144" s="58" t="s">
        <v>902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414</v>
      </c>
      <c r="B145" s="61" t="s">
        <v>903</v>
      </c>
      <c r="C145" s="62" t="s">
        <v>904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106</v>
      </c>
      <c r="B146" s="38" t="s">
        <v>975</v>
      </c>
      <c r="C146" s="38" t="s">
        <v>976</v>
      </c>
      <c r="D146" s="39" t="s">
        <v>241</v>
      </c>
      <c r="E146" s="145">
        <v>0.2072</v>
      </c>
      <c r="F146" s="146"/>
      <c r="G146" s="11"/>
    </row>
    <row r="147" spans="1:7" s="12" customFormat="1" outlineLevel="1" x14ac:dyDescent="0.25">
      <c r="A147" s="40" t="s">
        <v>107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108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109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110</v>
      </c>
      <c r="B150" s="57" t="s">
        <v>316</v>
      </c>
      <c r="C150" s="58" t="s">
        <v>317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111</v>
      </c>
      <c r="B151" s="61" t="s">
        <v>911</v>
      </c>
      <c r="C151" s="62" t="s">
        <v>912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112</v>
      </c>
      <c r="B152" s="61" t="s">
        <v>913</v>
      </c>
      <c r="C152" s="62" t="s">
        <v>914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113</v>
      </c>
      <c r="B153" s="61" t="s">
        <v>917</v>
      </c>
      <c r="C153" s="62" t="s">
        <v>918</v>
      </c>
      <c r="D153" s="61" t="s">
        <v>237</v>
      </c>
      <c r="E153" s="63">
        <v>0.8</v>
      </c>
      <c r="F153" s="63">
        <v>0.16575999999999999</v>
      </c>
    </row>
    <row r="154" spans="1:7" ht="15.75" x14ac:dyDescent="0.25">
      <c r="A154" s="150" t="s">
        <v>977</v>
      </c>
      <c r="B154" s="151"/>
      <c r="C154" s="151"/>
      <c r="D154" s="151"/>
      <c r="E154" s="151"/>
      <c r="F154" s="152"/>
    </row>
    <row r="155" spans="1:7" s="1" customFormat="1" ht="38.25" x14ac:dyDescent="0.25">
      <c r="A155" s="37" t="s">
        <v>114</v>
      </c>
      <c r="B155" s="38" t="s">
        <v>978</v>
      </c>
      <c r="C155" s="38" t="s">
        <v>979</v>
      </c>
      <c r="D155" s="39" t="s">
        <v>241</v>
      </c>
      <c r="E155" s="145">
        <v>0.28499999999999998</v>
      </c>
      <c r="F155" s="146"/>
      <c r="G155" s="11"/>
    </row>
    <row r="156" spans="1:7" s="12" customFormat="1" outlineLevel="1" x14ac:dyDescent="0.25">
      <c r="A156" s="40" t="s">
        <v>576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577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578</v>
      </c>
      <c r="B158" s="49" t="s">
        <v>899</v>
      </c>
      <c r="C158" s="50" t="s">
        <v>900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579</v>
      </c>
      <c r="B159" s="57" t="s">
        <v>901</v>
      </c>
      <c r="C159" s="58" t="s">
        <v>902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580</v>
      </c>
      <c r="B160" s="61" t="s">
        <v>903</v>
      </c>
      <c r="C160" s="62" t="s">
        <v>904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581</v>
      </c>
      <c r="B161" s="61" t="s">
        <v>909</v>
      </c>
      <c r="C161" s="62" t="s">
        <v>910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582</v>
      </c>
      <c r="B162" s="61" t="s">
        <v>923</v>
      </c>
      <c r="C162" s="62" t="s">
        <v>924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116</v>
      </c>
      <c r="B163" s="38" t="s">
        <v>975</v>
      </c>
      <c r="C163" s="38" t="s">
        <v>976</v>
      </c>
      <c r="D163" s="39" t="s">
        <v>241</v>
      </c>
      <c r="E163" s="145">
        <v>0.28499999999999998</v>
      </c>
      <c r="F163" s="146"/>
      <c r="G163" s="11"/>
    </row>
    <row r="164" spans="1:7" s="12" customFormat="1" outlineLevel="1" x14ac:dyDescent="0.25">
      <c r="A164" s="40" t="s">
        <v>117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118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119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120</v>
      </c>
      <c r="B167" s="57" t="s">
        <v>316</v>
      </c>
      <c r="C167" s="58" t="s">
        <v>317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121</v>
      </c>
      <c r="B168" s="61" t="s">
        <v>911</v>
      </c>
      <c r="C168" s="62" t="s">
        <v>912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124</v>
      </c>
      <c r="B169" s="61" t="s">
        <v>913</v>
      </c>
      <c r="C169" s="62" t="s">
        <v>914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125</v>
      </c>
      <c r="B170" s="61" t="s">
        <v>917</v>
      </c>
      <c r="C170" s="62" t="s">
        <v>918</v>
      </c>
      <c r="D170" s="61" t="s">
        <v>237</v>
      </c>
      <c r="E170" s="63">
        <v>0.8</v>
      </c>
      <c r="F170" s="63">
        <v>0.22800000000000001</v>
      </c>
    </row>
    <row r="171" spans="1:7" ht="15.75" x14ac:dyDescent="0.25">
      <c r="A171" s="150" t="s">
        <v>980</v>
      </c>
      <c r="B171" s="151"/>
      <c r="C171" s="151"/>
      <c r="D171" s="151"/>
      <c r="E171" s="151"/>
      <c r="F171" s="152"/>
    </row>
    <row r="172" spans="1:7" s="1" customFormat="1" ht="51" x14ac:dyDescent="0.25">
      <c r="A172" s="37" t="s">
        <v>126</v>
      </c>
      <c r="B172" s="38" t="s">
        <v>274</v>
      </c>
      <c r="C172" s="38" t="s">
        <v>981</v>
      </c>
      <c r="D172" s="39" t="s">
        <v>39</v>
      </c>
      <c r="E172" s="145">
        <v>0.495</v>
      </c>
      <c r="F172" s="146"/>
      <c r="G172" s="11"/>
    </row>
    <row r="173" spans="1:7" s="12" customFormat="1" outlineLevel="1" x14ac:dyDescent="0.25">
      <c r="A173" s="40" t="s">
        <v>415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416</v>
      </c>
      <c r="B174" s="49" t="s">
        <v>277</v>
      </c>
      <c r="C174" s="50" t="s">
        <v>278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417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418</v>
      </c>
      <c r="B176" s="61" t="s">
        <v>279</v>
      </c>
      <c r="C176" s="62" t="s">
        <v>280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127</v>
      </c>
      <c r="B177" s="38" t="s">
        <v>30</v>
      </c>
      <c r="C177" s="38" t="s">
        <v>982</v>
      </c>
      <c r="D177" s="39" t="s">
        <v>252</v>
      </c>
      <c r="E177" s="145">
        <v>4.9500000000000004E-3</v>
      </c>
      <c r="F177" s="146"/>
      <c r="G177" s="11"/>
    </row>
    <row r="178" spans="1:7" s="12" customFormat="1" outlineLevel="1" x14ac:dyDescent="0.25">
      <c r="A178" s="40" t="s">
        <v>420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421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422</v>
      </c>
      <c r="B180" s="49" t="s">
        <v>253</v>
      </c>
      <c r="C180" s="50" t="s">
        <v>254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423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424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425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0" t="s">
        <v>1094</v>
      </c>
      <c r="B184" s="151"/>
      <c r="C184" s="151"/>
      <c r="D184" s="151"/>
      <c r="E184" s="151"/>
      <c r="F184" s="152"/>
    </row>
    <row r="185" spans="1:7" s="1" customFormat="1" x14ac:dyDescent="0.25">
      <c r="A185" s="37" t="s">
        <v>128</v>
      </c>
      <c r="B185" s="38" t="s">
        <v>583</v>
      </c>
      <c r="C185" s="38" t="s">
        <v>597</v>
      </c>
      <c r="D185" s="39" t="s">
        <v>252</v>
      </c>
      <c r="E185" s="145">
        <v>3.1300000000000001E-2</v>
      </c>
      <c r="F185" s="146"/>
      <c r="G185" s="11"/>
    </row>
    <row r="186" spans="1:7" s="12" customFormat="1" outlineLevel="1" x14ac:dyDescent="0.25">
      <c r="A186" s="40" t="s">
        <v>129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130</v>
      </c>
      <c r="B187" s="38" t="s">
        <v>483</v>
      </c>
      <c r="C187" s="38" t="s">
        <v>484</v>
      </c>
      <c r="D187" s="39" t="s">
        <v>39</v>
      </c>
      <c r="E187" s="145">
        <v>0.875</v>
      </c>
      <c r="F187" s="146"/>
      <c r="G187" s="11"/>
    </row>
    <row r="188" spans="1:7" s="12" customFormat="1" outlineLevel="1" x14ac:dyDescent="0.25">
      <c r="A188" s="40" t="s">
        <v>426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2.1875</v>
      </c>
    </row>
    <row r="189" spans="1:7" s="13" customFormat="1" outlineLevel="1" x14ac:dyDescent="0.25">
      <c r="A189" s="44" t="s">
        <v>427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0.48125000000000001</v>
      </c>
    </row>
    <row r="190" spans="1:7" s="14" customFormat="1" outlineLevel="1" x14ac:dyDescent="0.25">
      <c r="A190" s="48" t="s">
        <v>428</v>
      </c>
      <c r="B190" s="49" t="s">
        <v>223</v>
      </c>
      <c r="C190" s="50" t="s">
        <v>234</v>
      </c>
      <c r="D190" s="49" t="s">
        <v>22</v>
      </c>
      <c r="E190" s="51">
        <v>0.09</v>
      </c>
      <c r="F190" s="51">
        <v>7.8750000000000001E-2</v>
      </c>
    </row>
    <row r="191" spans="1:7" s="14" customFormat="1" ht="24" outlineLevel="1" x14ac:dyDescent="0.25">
      <c r="A191" s="52" t="s">
        <v>429</v>
      </c>
      <c r="B191" s="53" t="s">
        <v>275</v>
      </c>
      <c r="C191" s="54" t="s">
        <v>276</v>
      </c>
      <c r="D191" s="53" t="s">
        <v>22</v>
      </c>
      <c r="E191" s="55">
        <v>0.46</v>
      </c>
      <c r="F191" s="55">
        <v>0.40250000000000002</v>
      </c>
    </row>
    <row r="192" spans="1:7" s="14" customFormat="1" outlineLevel="1" x14ac:dyDescent="0.25">
      <c r="A192" s="52" t="s">
        <v>430</v>
      </c>
      <c r="B192" s="53" t="s">
        <v>277</v>
      </c>
      <c r="C192" s="54" t="s">
        <v>278</v>
      </c>
      <c r="D192" s="53" t="s">
        <v>22</v>
      </c>
      <c r="E192" s="55">
        <v>0.93</v>
      </c>
      <c r="F192" s="55">
        <v>0.81374999999999997</v>
      </c>
    </row>
    <row r="193" spans="1:7" s="13" customFormat="1" outlineLevel="1" x14ac:dyDescent="0.25">
      <c r="A193" s="56" t="s">
        <v>431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0.13125000000000001</v>
      </c>
    </row>
    <row r="194" spans="1:7" s="13" customFormat="1" ht="24" outlineLevel="1" x14ac:dyDescent="0.25">
      <c r="A194" s="60" t="s">
        <v>432</v>
      </c>
      <c r="B194" s="61" t="s">
        <v>246</v>
      </c>
      <c r="C194" s="62" t="s">
        <v>247</v>
      </c>
      <c r="D194" s="61" t="s">
        <v>39</v>
      </c>
      <c r="E194" s="63">
        <v>0.1</v>
      </c>
      <c r="F194" s="63">
        <v>8.7499999999999994E-2</v>
      </c>
    </row>
    <row r="195" spans="1:7" s="13" customFormat="1" ht="24" outlineLevel="1" x14ac:dyDescent="0.25">
      <c r="A195" s="60" t="s">
        <v>433</v>
      </c>
      <c r="B195" s="61" t="s">
        <v>248</v>
      </c>
      <c r="C195" s="62" t="s">
        <v>249</v>
      </c>
      <c r="D195" s="61" t="s">
        <v>39</v>
      </c>
      <c r="E195" s="63">
        <v>0.09</v>
      </c>
      <c r="F195" s="63">
        <v>7.8750000000000001E-2</v>
      </c>
    </row>
    <row r="196" spans="1:7" s="13" customFormat="1" ht="24" outlineLevel="1" x14ac:dyDescent="0.25">
      <c r="A196" s="60" t="s">
        <v>434</v>
      </c>
      <c r="B196" s="61" t="s">
        <v>345</v>
      </c>
      <c r="C196" s="62" t="s">
        <v>346</v>
      </c>
      <c r="D196" s="61" t="s">
        <v>39</v>
      </c>
      <c r="E196" s="63">
        <v>1</v>
      </c>
      <c r="F196" s="63">
        <v>0.875</v>
      </c>
    </row>
    <row r="197" spans="1:7" s="1" customFormat="1" x14ac:dyDescent="0.25">
      <c r="A197" s="37" t="s">
        <v>131</v>
      </c>
      <c r="B197" s="38" t="s">
        <v>28</v>
      </c>
      <c r="C197" s="38" t="s">
        <v>942</v>
      </c>
      <c r="D197" s="39" t="s">
        <v>237</v>
      </c>
      <c r="E197" s="143">
        <v>17.5</v>
      </c>
      <c r="F197" s="144"/>
      <c r="G197" s="11"/>
    </row>
    <row r="198" spans="1:7" s="1" customFormat="1" ht="25.5" x14ac:dyDescent="0.25">
      <c r="A198" s="37" t="s">
        <v>132</v>
      </c>
      <c r="B198" s="38" t="s">
        <v>598</v>
      </c>
      <c r="C198" s="38" t="s">
        <v>599</v>
      </c>
      <c r="D198" s="39" t="s">
        <v>31</v>
      </c>
      <c r="E198" s="145">
        <v>0.05</v>
      </c>
      <c r="F198" s="146"/>
      <c r="G198" s="11"/>
    </row>
    <row r="199" spans="1:7" s="12" customFormat="1" outlineLevel="1" x14ac:dyDescent="0.25">
      <c r="A199" s="40" t="s">
        <v>435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436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437</v>
      </c>
      <c r="B201" s="49" t="s">
        <v>223</v>
      </c>
      <c r="C201" s="50" t="s">
        <v>234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438</v>
      </c>
      <c r="B202" s="53" t="s">
        <v>897</v>
      </c>
      <c r="C202" s="54" t="s">
        <v>898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439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440</v>
      </c>
      <c r="B204" s="53" t="s">
        <v>302</v>
      </c>
      <c r="C204" s="54" t="s">
        <v>303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441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442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443</v>
      </c>
      <c r="B207" s="61" t="s">
        <v>232</v>
      </c>
      <c r="C207" s="62" t="s">
        <v>233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444</v>
      </c>
      <c r="B208" s="61" t="s">
        <v>316</v>
      </c>
      <c r="C208" s="62" t="s">
        <v>317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983</v>
      </c>
      <c r="B209" s="61" t="s">
        <v>336</v>
      </c>
      <c r="C209" s="62" t="s">
        <v>337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984</v>
      </c>
      <c r="B210" s="61" t="s">
        <v>592</v>
      </c>
      <c r="C210" s="62" t="s">
        <v>593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985</v>
      </c>
      <c r="B211" s="61" t="s">
        <v>351</v>
      </c>
      <c r="C211" s="62" t="s">
        <v>352</v>
      </c>
      <c r="D211" s="61" t="s">
        <v>237</v>
      </c>
      <c r="E211" s="63">
        <v>44.8</v>
      </c>
      <c r="F211" s="63">
        <v>2.2400000000000002</v>
      </c>
    </row>
    <row r="212" spans="1:7" s="1" customFormat="1" x14ac:dyDescent="0.25">
      <c r="A212" s="37" t="s">
        <v>133</v>
      </c>
      <c r="B212" s="38" t="s">
        <v>986</v>
      </c>
      <c r="C212" s="38" t="s">
        <v>615</v>
      </c>
      <c r="D212" s="39" t="s">
        <v>54</v>
      </c>
      <c r="E212" s="145">
        <v>0.37145</v>
      </c>
      <c r="F212" s="146"/>
      <c r="G212" s="11"/>
    </row>
    <row r="213" spans="1:7" s="12" customFormat="1" outlineLevel="1" x14ac:dyDescent="0.25">
      <c r="A213" s="40" t="s">
        <v>445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446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447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448</v>
      </c>
      <c r="B216" s="53" t="s">
        <v>95</v>
      </c>
      <c r="C216" s="54" t="s">
        <v>96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449</v>
      </c>
      <c r="B217" s="53" t="s">
        <v>300</v>
      </c>
      <c r="C217" s="54" t="s">
        <v>301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450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451</v>
      </c>
      <c r="B219" s="53" t="s">
        <v>228</v>
      </c>
      <c r="C219" s="54" t="s">
        <v>229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452</v>
      </c>
      <c r="B220" s="57" t="s">
        <v>310</v>
      </c>
      <c r="C220" s="58" t="s">
        <v>311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453</v>
      </c>
      <c r="B221" s="61" t="s">
        <v>230</v>
      </c>
      <c r="C221" s="62" t="s">
        <v>231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454</v>
      </c>
      <c r="B222" s="61" t="s">
        <v>101</v>
      </c>
      <c r="C222" s="62" t="s">
        <v>102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987</v>
      </c>
      <c r="B223" s="61" t="s">
        <v>349</v>
      </c>
      <c r="C223" s="62" t="s">
        <v>350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134</v>
      </c>
      <c r="B224" s="38" t="s">
        <v>28</v>
      </c>
      <c r="C224" s="38" t="s">
        <v>941</v>
      </c>
      <c r="D224" s="39" t="s">
        <v>54</v>
      </c>
      <c r="E224" s="143">
        <v>9.9199999999999997E-2</v>
      </c>
      <c r="F224" s="144"/>
      <c r="G224" s="11"/>
    </row>
    <row r="225" spans="1:7" s="1" customFormat="1" x14ac:dyDescent="0.25">
      <c r="A225" s="37" t="s">
        <v>135</v>
      </c>
      <c r="B225" s="38" t="s">
        <v>28</v>
      </c>
      <c r="C225" s="38" t="s">
        <v>940</v>
      </c>
      <c r="D225" s="39" t="s">
        <v>54</v>
      </c>
      <c r="E225" s="143">
        <v>0.26724999999999999</v>
      </c>
      <c r="F225" s="144"/>
      <c r="G225" s="11"/>
    </row>
    <row r="226" spans="1:7" s="1" customFormat="1" x14ac:dyDescent="0.25">
      <c r="A226" s="37" t="s">
        <v>136</v>
      </c>
      <c r="B226" s="38" t="s">
        <v>28</v>
      </c>
      <c r="C226" s="38" t="s">
        <v>939</v>
      </c>
      <c r="D226" s="39" t="s">
        <v>54</v>
      </c>
      <c r="E226" s="143">
        <v>5.0000000000000001E-3</v>
      </c>
      <c r="F226" s="144"/>
      <c r="G226" s="11"/>
    </row>
    <row r="227" spans="1:7" s="1" customFormat="1" ht="63.75" x14ac:dyDescent="0.25">
      <c r="A227" s="37" t="s">
        <v>143</v>
      </c>
      <c r="B227" s="38" t="s">
        <v>988</v>
      </c>
      <c r="C227" s="38" t="s">
        <v>989</v>
      </c>
      <c r="D227" s="39" t="s">
        <v>281</v>
      </c>
      <c r="E227" s="145">
        <v>0.9</v>
      </c>
      <c r="F227" s="146"/>
      <c r="G227" s="11"/>
    </row>
    <row r="228" spans="1:7" s="12" customFormat="1" outlineLevel="1" x14ac:dyDescent="0.25">
      <c r="A228" s="40" t="s">
        <v>644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645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646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144</v>
      </c>
      <c r="B231" s="38" t="s">
        <v>28</v>
      </c>
      <c r="C231" s="38" t="s">
        <v>594</v>
      </c>
      <c r="D231" s="39" t="s">
        <v>237</v>
      </c>
      <c r="E231" s="143">
        <v>90</v>
      </c>
      <c r="F231" s="144"/>
      <c r="G231" s="11"/>
    </row>
    <row r="232" spans="1:7" s="1" customFormat="1" ht="25.5" x14ac:dyDescent="0.25">
      <c r="A232" s="37" t="s">
        <v>145</v>
      </c>
      <c r="B232" s="38" t="s">
        <v>28</v>
      </c>
      <c r="C232" s="38" t="s">
        <v>938</v>
      </c>
      <c r="D232" s="39" t="s">
        <v>54</v>
      </c>
      <c r="E232" s="143">
        <v>3.1559999999999998E-2</v>
      </c>
      <c r="F232" s="144"/>
      <c r="G232" s="11"/>
    </row>
    <row r="233" spans="1:7" s="1" customFormat="1" x14ac:dyDescent="0.25">
      <c r="A233" s="37" t="s">
        <v>146</v>
      </c>
      <c r="B233" s="38" t="s">
        <v>28</v>
      </c>
      <c r="C233" s="38" t="s">
        <v>596</v>
      </c>
      <c r="D233" s="39" t="s">
        <v>115</v>
      </c>
      <c r="E233" s="143">
        <v>150</v>
      </c>
      <c r="F233" s="144"/>
      <c r="G233" s="11"/>
    </row>
    <row r="234" spans="1:7" s="1" customFormat="1" x14ac:dyDescent="0.25">
      <c r="A234" s="64"/>
      <c r="B234" s="65"/>
      <c r="C234" s="120" t="s">
        <v>617</v>
      </c>
      <c r="D234" s="120"/>
      <c r="E234" s="65"/>
      <c r="F234" s="66"/>
    </row>
    <row r="235" spans="1:7" s="1" customFormat="1" ht="25.5" x14ac:dyDescent="0.25">
      <c r="A235" s="37" t="s">
        <v>147</v>
      </c>
      <c r="B235" s="38" t="s">
        <v>604</v>
      </c>
      <c r="C235" s="38" t="s">
        <v>605</v>
      </c>
      <c r="D235" s="39" t="s">
        <v>54</v>
      </c>
      <c r="E235" s="145">
        <v>3.5409999999999997E-2</v>
      </c>
      <c r="F235" s="146"/>
      <c r="G235" s="11"/>
    </row>
    <row r="236" spans="1:7" s="12" customFormat="1" outlineLevel="1" x14ac:dyDescent="0.25">
      <c r="A236" s="40" t="s">
        <v>474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475</v>
      </c>
      <c r="B237" s="49" t="s">
        <v>586</v>
      </c>
      <c r="C237" s="50" t="s">
        <v>587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476</v>
      </c>
      <c r="B238" s="53" t="s">
        <v>95</v>
      </c>
      <c r="C238" s="54" t="s">
        <v>96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517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990</v>
      </c>
      <c r="B240" s="53" t="s">
        <v>228</v>
      </c>
      <c r="C240" s="54" t="s">
        <v>229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991</v>
      </c>
      <c r="B241" s="57" t="s">
        <v>230</v>
      </c>
      <c r="C241" s="58" t="s">
        <v>231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992</v>
      </c>
      <c r="B242" s="61" t="s">
        <v>590</v>
      </c>
      <c r="C242" s="62" t="s">
        <v>591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993</v>
      </c>
      <c r="B243" s="61" t="s">
        <v>349</v>
      </c>
      <c r="C243" s="62" t="s">
        <v>350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148</v>
      </c>
      <c r="B244" s="38" t="s">
        <v>614</v>
      </c>
      <c r="C244" s="38" t="s">
        <v>618</v>
      </c>
      <c r="D244" s="39" t="s">
        <v>54</v>
      </c>
      <c r="E244" s="145">
        <v>3.5409999999999997E-2</v>
      </c>
      <c r="F244" s="146"/>
      <c r="G244" s="11"/>
    </row>
    <row r="245" spans="1:7" s="12" customFormat="1" outlineLevel="1" x14ac:dyDescent="0.25">
      <c r="A245" s="40" t="s">
        <v>477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478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479</v>
      </c>
      <c r="B247" s="49" t="s">
        <v>95</v>
      </c>
      <c r="C247" s="50" t="s">
        <v>96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480</v>
      </c>
      <c r="B248" s="53" t="s">
        <v>300</v>
      </c>
      <c r="C248" s="54" t="s">
        <v>301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481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482</v>
      </c>
      <c r="B250" s="53" t="s">
        <v>228</v>
      </c>
      <c r="C250" s="54" t="s">
        <v>229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648</v>
      </c>
      <c r="B251" s="57" t="s">
        <v>230</v>
      </c>
      <c r="C251" s="58" t="s">
        <v>231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649</v>
      </c>
      <c r="B252" s="61" t="s">
        <v>588</v>
      </c>
      <c r="C252" s="62" t="s">
        <v>589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650</v>
      </c>
      <c r="B253" s="61" t="s">
        <v>342</v>
      </c>
      <c r="C253" s="62" t="s">
        <v>343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994</v>
      </c>
      <c r="B254" s="61" t="s">
        <v>349</v>
      </c>
      <c r="C254" s="62" t="s">
        <v>350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149</v>
      </c>
      <c r="B255" s="38" t="s">
        <v>28</v>
      </c>
      <c r="C255" s="38" t="s">
        <v>937</v>
      </c>
      <c r="D255" s="39" t="s">
        <v>54</v>
      </c>
      <c r="E255" s="143">
        <v>3.5409999999999997E-2</v>
      </c>
      <c r="F255" s="144"/>
      <c r="G255" s="11"/>
    </row>
    <row r="256" spans="1:7" s="1" customFormat="1" x14ac:dyDescent="0.25">
      <c r="A256" s="37" t="s">
        <v>150</v>
      </c>
      <c r="B256" s="38" t="s">
        <v>28</v>
      </c>
      <c r="C256" s="38" t="s">
        <v>595</v>
      </c>
      <c r="D256" s="39" t="s">
        <v>27</v>
      </c>
      <c r="E256" s="143">
        <v>8</v>
      </c>
      <c r="F256" s="144"/>
      <c r="G256" s="11"/>
    </row>
    <row r="257" spans="1:7" s="1" customFormat="1" ht="63.75" x14ac:dyDescent="0.25">
      <c r="A257" s="37" t="s">
        <v>151</v>
      </c>
      <c r="B257" s="38" t="s">
        <v>988</v>
      </c>
      <c r="C257" s="38" t="s">
        <v>989</v>
      </c>
      <c r="D257" s="39" t="s">
        <v>281</v>
      </c>
      <c r="E257" s="145">
        <v>8.2199999999999995E-2</v>
      </c>
      <c r="F257" s="146"/>
      <c r="G257" s="11"/>
    </row>
    <row r="258" spans="1:7" s="12" customFormat="1" outlineLevel="1" x14ac:dyDescent="0.25">
      <c r="A258" s="40" t="s">
        <v>651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995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996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152</v>
      </c>
      <c r="B261" s="38" t="s">
        <v>28</v>
      </c>
      <c r="C261" s="38" t="s">
        <v>594</v>
      </c>
      <c r="D261" s="39" t="s">
        <v>237</v>
      </c>
      <c r="E261" s="143">
        <v>8.2200000000000006</v>
      </c>
      <c r="F261" s="144"/>
      <c r="G261" s="11"/>
    </row>
    <row r="262" spans="1:7" s="1" customFormat="1" ht="25.5" x14ac:dyDescent="0.25">
      <c r="A262" s="37" t="s">
        <v>153</v>
      </c>
      <c r="B262" s="38" t="s">
        <v>402</v>
      </c>
      <c r="C262" s="38" t="s">
        <v>403</v>
      </c>
      <c r="D262" s="39" t="s">
        <v>241</v>
      </c>
      <c r="E262" s="145">
        <v>0.23200000000000001</v>
      </c>
      <c r="F262" s="146"/>
      <c r="G262" s="11"/>
    </row>
    <row r="263" spans="1:7" s="12" customFormat="1" outlineLevel="1" x14ac:dyDescent="0.25">
      <c r="A263" s="40" t="s">
        <v>652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823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824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825</v>
      </c>
      <c r="B266" s="53" t="s">
        <v>308</v>
      </c>
      <c r="C266" s="54" t="s">
        <v>309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826</v>
      </c>
      <c r="B267" s="57" t="s">
        <v>322</v>
      </c>
      <c r="C267" s="58" t="s">
        <v>323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827</v>
      </c>
      <c r="B268" s="61" t="s">
        <v>330</v>
      </c>
      <c r="C268" s="62" t="s">
        <v>331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154</v>
      </c>
      <c r="B269" s="38" t="s">
        <v>408</v>
      </c>
      <c r="C269" s="38" t="s">
        <v>409</v>
      </c>
      <c r="D269" s="39" t="s">
        <v>241</v>
      </c>
      <c r="E269" s="145">
        <v>0.23200000000000001</v>
      </c>
      <c r="F269" s="146"/>
      <c r="G269" s="11"/>
    </row>
    <row r="270" spans="1:7" s="12" customFormat="1" outlineLevel="1" x14ac:dyDescent="0.25">
      <c r="A270" s="40" t="s">
        <v>673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674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675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676</v>
      </c>
      <c r="B273" s="53" t="s">
        <v>308</v>
      </c>
      <c r="C273" s="54" t="s">
        <v>309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677</v>
      </c>
      <c r="B274" s="57" t="s">
        <v>324</v>
      </c>
      <c r="C274" s="58" t="s">
        <v>325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997</v>
      </c>
      <c r="B275" s="61" t="s">
        <v>328</v>
      </c>
      <c r="C275" s="62" t="s">
        <v>329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47"/>
      <c r="B276" s="148"/>
      <c r="C276" s="148"/>
      <c r="D276" s="148"/>
      <c r="E276" s="148"/>
      <c r="F276" s="149"/>
    </row>
    <row r="277" spans="1:6" s="1" customFormat="1" ht="13.5" thickTop="1" x14ac:dyDescent="0.25">
      <c r="A277" s="121"/>
      <c r="B277" s="121"/>
      <c r="C277" s="121"/>
      <c r="D277" s="121"/>
      <c r="E277" s="121"/>
      <c r="F277" s="121"/>
    </row>
    <row r="278" spans="1:6" s="1" customFormat="1" x14ac:dyDescent="0.25">
      <c r="A278" s="36"/>
      <c r="B278" s="142" t="s">
        <v>1039</v>
      </c>
      <c r="C278" s="142"/>
      <c r="D278" s="142" t="s">
        <v>1161</v>
      </c>
      <c r="E278" s="142"/>
      <c r="F278" s="142"/>
    </row>
    <row r="279" spans="1:6" s="1" customFormat="1" x14ac:dyDescent="0.25">
      <c r="A279" s="121"/>
      <c r="B279" s="121"/>
      <c r="C279" s="121"/>
      <c r="D279" s="121"/>
      <c r="E279" s="121"/>
      <c r="F279" s="121"/>
    </row>
    <row r="280" spans="1:6" s="1" customFormat="1" x14ac:dyDescent="0.25">
      <c r="A280" s="36"/>
      <c r="B280" s="142" t="s">
        <v>1040</v>
      </c>
      <c r="C280" s="142"/>
      <c r="D280" s="142" t="s">
        <v>1162</v>
      </c>
      <c r="E280" s="142"/>
      <c r="F280" s="142"/>
    </row>
  </sheetData>
  <mergeCells count="71">
    <mergeCell ref="B9:F9"/>
    <mergeCell ref="B2:F2"/>
    <mergeCell ref="B3:F3"/>
    <mergeCell ref="A5:F5"/>
    <mergeCell ref="B6:F6"/>
    <mergeCell ref="B8:F8"/>
    <mergeCell ref="E30:F30"/>
    <mergeCell ref="A11:A12"/>
    <mergeCell ref="B11:B12"/>
    <mergeCell ref="C11:C12"/>
    <mergeCell ref="D11:D12"/>
    <mergeCell ref="E11:F11"/>
    <mergeCell ref="A14:F14"/>
    <mergeCell ref="A15:F15"/>
    <mergeCell ref="E16:F16"/>
    <mergeCell ref="E18:F18"/>
    <mergeCell ref="C20:D20"/>
    <mergeCell ref="E21:F21"/>
    <mergeCell ref="E117:F117"/>
    <mergeCell ref="E46:F46"/>
    <mergeCell ref="E54:F54"/>
    <mergeCell ref="E59:F59"/>
    <mergeCell ref="E60:F60"/>
    <mergeCell ref="E82:F82"/>
    <mergeCell ref="E83:F83"/>
    <mergeCell ref="E89:F89"/>
    <mergeCell ref="E94:F94"/>
    <mergeCell ref="E109:F109"/>
    <mergeCell ref="E110:F110"/>
    <mergeCell ref="C116:D116"/>
    <mergeCell ref="E177:F177"/>
    <mergeCell ref="E124:F124"/>
    <mergeCell ref="E130:F130"/>
    <mergeCell ref="E135:F135"/>
    <mergeCell ref="A139:F139"/>
    <mergeCell ref="E140:F140"/>
    <mergeCell ref="E146:F146"/>
    <mergeCell ref="A154:F154"/>
    <mergeCell ref="E155:F155"/>
    <mergeCell ref="E163:F163"/>
    <mergeCell ref="A171:F171"/>
    <mergeCell ref="E172:F172"/>
    <mergeCell ref="E232:F232"/>
    <mergeCell ref="A184:F184"/>
    <mergeCell ref="E185:F185"/>
    <mergeCell ref="E187:F187"/>
    <mergeCell ref="E197:F197"/>
    <mergeCell ref="E198:F198"/>
    <mergeCell ref="E212:F212"/>
    <mergeCell ref="E224:F224"/>
    <mergeCell ref="E225:F225"/>
    <mergeCell ref="E226:F226"/>
    <mergeCell ref="E227:F227"/>
    <mergeCell ref="E231:F231"/>
    <mergeCell ref="A277:F277"/>
    <mergeCell ref="E233:F233"/>
    <mergeCell ref="C234:D234"/>
    <mergeCell ref="E235:F235"/>
    <mergeCell ref="E244:F244"/>
    <mergeCell ref="E255:F255"/>
    <mergeCell ref="E256:F256"/>
    <mergeCell ref="E257:F257"/>
    <mergeCell ref="E261:F261"/>
    <mergeCell ref="E262:F262"/>
    <mergeCell ref="E269:F269"/>
    <mergeCell ref="A276:F276"/>
    <mergeCell ref="B278:C278"/>
    <mergeCell ref="D278:F278"/>
    <mergeCell ref="A279:F279"/>
    <mergeCell ref="B280:C280"/>
    <mergeCell ref="D280:F280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>
      <selection activeCell="I25" sqref="I25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1177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1095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174.49359999999999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36.5779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ht="24" x14ac:dyDescent="0.25">
      <c r="A23" s="26" t="s">
        <v>17</v>
      </c>
      <c r="B23" s="27" t="s">
        <v>529</v>
      </c>
      <c r="C23" s="27" t="s">
        <v>530</v>
      </c>
      <c r="D23" s="28" t="s">
        <v>22</v>
      </c>
      <c r="E23" s="29">
        <v>9.5815999999999999</v>
      </c>
      <c r="F23" s="30"/>
      <c r="G23" s="31"/>
    </row>
    <row r="24" spans="1:7" s="1" customFormat="1" ht="36" x14ac:dyDescent="0.25">
      <c r="A24" s="26" t="s">
        <v>29</v>
      </c>
      <c r="B24" s="27" t="s">
        <v>998</v>
      </c>
      <c r="C24" s="27" t="s">
        <v>999</v>
      </c>
      <c r="D24" s="28" t="s">
        <v>22</v>
      </c>
      <c r="E24" s="29">
        <v>2.2688000000000001</v>
      </c>
      <c r="F24" s="30"/>
      <c r="G24" s="31"/>
    </row>
    <row r="25" spans="1:7" s="1" customFormat="1" x14ac:dyDescent="0.25">
      <c r="A25" s="26" t="s">
        <v>43</v>
      </c>
      <c r="B25" s="27" t="s">
        <v>297</v>
      </c>
      <c r="C25" s="27" t="s">
        <v>298</v>
      </c>
      <c r="D25" s="28" t="s">
        <v>22</v>
      </c>
      <c r="E25" s="29">
        <v>15.8309</v>
      </c>
      <c r="F25" s="30"/>
      <c r="G25" s="31"/>
    </row>
    <row r="26" spans="1:7" s="1" customFormat="1" x14ac:dyDescent="0.25">
      <c r="A26" s="26" t="s">
        <v>62</v>
      </c>
      <c r="B26" s="27" t="s">
        <v>1178</v>
      </c>
      <c r="C26" s="27" t="s">
        <v>1179</v>
      </c>
      <c r="D26" s="28" t="s">
        <v>22</v>
      </c>
      <c r="E26" s="29">
        <v>2.0926999999999998</v>
      </c>
      <c r="F26" s="30"/>
      <c r="G26" s="31"/>
    </row>
    <row r="27" spans="1:7" s="1" customFormat="1" ht="36" x14ac:dyDescent="0.25">
      <c r="A27" s="26" t="s">
        <v>63</v>
      </c>
      <c r="B27" s="27" t="s">
        <v>299</v>
      </c>
      <c r="C27" s="27" t="s">
        <v>276</v>
      </c>
      <c r="D27" s="28" t="s">
        <v>22</v>
      </c>
      <c r="E27" s="29">
        <v>0.8</v>
      </c>
      <c r="F27" s="30"/>
      <c r="G27" s="31"/>
    </row>
    <row r="28" spans="1:7" s="1" customFormat="1" ht="24" x14ac:dyDescent="0.25">
      <c r="A28" s="26" t="s">
        <v>70</v>
      </c>
      <c r="B28" s="27" t="s">
        <v>711</v>
      </c>
      <c r="C28" s="27" t="s">
        <v>712</v>
      </c>
      <c r="D28" s="28" t="s">
        <v>22</v>
      </c>
      <c r="E28" s="29">
        <v>3.5194999999999999</v>
      </c>
      <c r="F28" s="30"/>
      <c r="G28" s="31"/>
    </row>
    <row r="29" spans="1:7" s="1" customFormat="1" x14ac:dyDescent="0.25">
      <c r="A29" s="26" t="s">
        <v>71</v>
      </c>
      <c r="B29" s="27" t="s">
        <v>263</v>
      </c>
      <c r="C29" s="27" t="s">
        <v>264</v>
      </c>
      <c r="D29" s="28" t="s">
        <v>22</v>
      </c>
      <c r="E29" s="29">
        <v>3.6027</v>
      </c>
      <c r="F29" s="30"/>
      <c r="G29" s="31"/>
    </row>
    <row r="30" spans="1:7" s="1" customFormat="1" x14ac:dyDescent="0.25">
      <c r="A30" s="26" t="s">
        <v>73</v>
      </c>
      <c r="B30" s="27" t="s">
        <v>1180</v>
      </c>
      <c r="C30" s="27" t="s">
        <v>1181</v>
      </c>
      <c r="D30" s="28" t="s">
        <v>22</v>
      </c>
      <c r="E30" s="29">
        <v>1.0464</v>
      </c>
      <c r="F30" s="30"/>
      <c r="G30" s="31"/>
    </row>
    <row r="31" spans="1:7" s="1" customFormat="1" ht="36" x14ac:dyDescent="0.25">
      <c r="A31" s="26" t="s">
        <v>74</v>
      </c>
      <c r="B31" s="27" t="s">
        <v>1182</v>
      </c>
      <c r="C31" s="27" t="s">
        <v>1183</v>
      </c>
      <c r="D31" s="28" t="s">
        <v>22</v>
      </c>
      <c r="E31" s="29">
        <v>5.4497</v>
      </c>
      <c r="F31" s="30"/>
      <c r="G31" s="31"/>
    </row>
    <row r="32" spans="1:7" s="1" customFormat="1" x14ac:dyDescent="0.25">
      <c r="A32" s="26" t="s">
        <v>75</v>
      </c>
      <c r="B32" s="27" t="s">
        <v>1100</v>
      </c>
      <c r="C32" s="27" t="s">
        <v>123</v>
      </c>
      <c r="D32" s="28" t="s">
        <v>22</v>
      </c>
      <c r="E32" s="29">
        <v>3.9801000000000002</v>
      </c>
      <c r="F32" s="30"/>
      <c r="G32" s="31"/>
    </row>
    <row r="33" spans="1:7" s="1" customFormat="1" x14ac:dyDescent="0.25">
      <c r="A33" s="26" t="s">
        <v>81</v>
      </c>
      <c r="B33" s="27" t="s">
        <v>35</v>
      </c>
      <c r="C33" s="27" t="s">
        <v>25</v>
      </c>
      <c r="D33" s="28" t="s">
        <v>22</v>
      </c>
      <c r="E33" s="29">
        <v>0.82647999999999999</v>
      </c>
      <c r="F33" s="30"/>
      <c r="G33" s="31"/>
    </row>
    <row r="34" spans="1:7" s="1" customFormat="1" x14ac:dyDescent="0.25">
      <c r="A34" s="26" t="s">
        <v>82</v>
      </c>
      <c r="B34" s="27" t="s">
        <v>1101</v>
      </c>
      <c r="C34" s="27" t="s">
        <v>1102</v>
      </c>
      <c r="D34" s="28" t="s">
        <v>22</v>
      </c>
      <c r="E34" s="29">
        <v>5.5026999999999999</v>
      </c>
      <c r="F34" s="30"/>
      <c r="G34" s="31"/>
    </row>
    <row r="35" spans="1:7" s="1" customFormat="1" x14ac:dyDescent="0.25">
      <c r="A35" s="32"/>
      <c r="B35" s="122" t="s">
        <v>293</v>
      </c>
      <c r="C35" s="123"/>
      <c r="D35" s="33" t="s">
        <v>288</v>
      </c>
      <c r="E35" s="34"/>
      <c r="F35" s="34"/>
      <c r="G35" s="35"/>
    </row>
    <row r="36" spans="1:7" s="1" customFormat="1" x14ac:dyDescent="0.25">
      <c r="A36" s="124"/>
      <c r="B36" s="125"/>
      <c r="C36" s="125"/>
      <c r="D36" s="125"/>
      <c r="E36" s="125"/>
      <c r="F36" s="125"/>
      <c r="G36" s="125"/>
    </row>
    <row r="37" spans="1:7" s="1" customFormat="1" x14ac:dyDescent="0.25">
      <c r="A37" s="20"/>
      <c r="B37" s="21"/>
      <c r="C37" s="22" t="s">
        <v>284</v>
      </c>
      <c r="D37" s="23"/>
      <c r="E37" s="24"/>
      <c r="F37" s="24"/>
      <c r="G37" s="25"/>
    </row>
    <row r="38" spans="1:7" s="1" customFormat="1" x14ac:dyDescent="0.25">
      <c r="A38" s="26" t="s">
        <v>84</v>
      </c>
      <c r="B38" s="27" t="s">
        <v>37</v>
      </c>
      <c r="C38" s="27" t="s">
        <v>38</v>
      </c>
      <c r="D38" s="28" t="s">
        <v>39</v>
      </c>
      <c r="E38" s="29">
        <v>25.9</v>
      </c>
      <c r="F38" s="30"/>
      <c r="G38" s="31"/>
    </row>
    <row r="39" spans="1:7" s="1" customFormat="1" x14ac:dyDescent="0.25">
      <c r="A39" s="26" t="s">
        <v>85</v>
      </c>
      <c r="B39" s="27" t="s">
        <v>232</v>
      </c>
      <c r="C39" s="27" t="s">
        <v>233</v>
      </c>
      <c r="D39" s="28" t="s">
        <v>54</v>
      </c>
      <c r="E39" s="29">
        <v>1.073E-3</v>
      </c>
      <c r="F39" s="30"/>
      <c r="G39" s="31"/>
    </row>
    <row r="40" spans="1:7" s="1" customFormat="1" x14ac:dyDescent="0.25">
      <c r="A40" s="26" t="s">
        <v>87</v>
      </c>
      <c r="B40" s="27" t="s">
        <v>259</v>
      </c>
      <c r="C40" s="27" t="s">
        <v>260</v>
      </c>
      <c r="D40" s="28" t="s">
        <v>54</v>
      </c>
      <c r="E40" s="29">
        <v>0.19520000000000001</v>
      </c>
      <c r="F40" s="30"/>
      <c r="G40" s="31"/>
    </row>
    <row r="41" spans="1:7" s="1" customFormat="1" ht="24" x14ac:dyDescent="0.25">
      <c r="A41" s="26" t="s">
        <v>88</v>
      </c>
      <c r="B41" s="27" t="s">
        <v>334</v>
      </c>
      <c r="C41" s="27" t="s">
        <v>335</v>
      </c>
      <c r="D41" s="28" t="s">
        <v>39</v>
      </c>
      <c r="E41" s="29">
        <v>0.228072</v>
      </c>
      <c r="F41" s="30"/>
      <c r="G41" s="31"/>
    </row>
    <row r="42" spans="1:7" s="1" customFormat="1" x14ac:dyDescent="0.25">
      <c r="A42" s="26" t="s">
        <v>105</v>
      </c>
      <c r="B42" s="27" t="s">
        <v>41</v>
      </c>
      <c r="C42" s="27" t="s">
        <v>42</v>
      </c>
      <c r="D42" s="28" t="s">
        <v>39</v>
      </c>
      <c r="E42" s="29">
        <v>46.285200000000003</v>
      </c>
      <c r="F42" s="30"/>
      <c r="G42" s="31"/>
    </row>
    <row r="43" spans="1:7" s="1" customFormat="1" x14ac:dyDescent="0.25">
      <c r="A43" s="26" t="s">
        <v>106</v>
      </c>
      <c r="B43" s="27" t="s">
        <v>28</v>
      </c>
      <c r="C43" s="27" t="s">
        <v>1184</v>
      </c>
      <c r="D43" s="28" t="s">
        <v>54</v>
      </c>
      <c r="E43" s="29">
        <v>0.96099999999999997</v>
      </c>
      <c r="F43" s="30"/>
      <c r="G43" s="31"/>
    </row>
    <row r="44" spans="1:7" s="1" customFormat="1" x14ac:dyDescent="0.25">
      <c r="A44" s="26" t="s">
        <v>114</v>
      </c>
      <c r="B44" s="27" t="s">
        <v>28</v>
      </c>
      <c r="C44" s="27" t="s">
        <v>1103</v>
      </c>
      <c r="D44" s="28" t="s">
        <v>237</v>
      </c>
      <c r="E44" s="29">
        <v>60</v>
      </c>
      <c r="F44" s="30"/>
      <c r="G44" s="31"/>
    </row>
    <row r="45" spans="1:7" s="1" customFormat="1" x14ac:dyDescent="0.25">
      <c r="A45" s="26" t="s">
        <v>116</v>
      </c>
      <c r="B45" s="27" t="s">
        <v>28</v>
      </c>
      <c r="C45" s="27" t="s">
        <v>1104</v>
      </c>
      <c r="D45" s="28" t="s">
        <v>237</v>
      </c>
      <c r="E45" s="29">
        <v>20</v>
      </c>
      <c r="F45" s="30"/>
      <c r="G45" s="31"/>
    </row>
    <row r="46" spans="1:7" s="1" customFormat="1" x14ac:dyDescent="0.25">
      <c r="A46" s="32"/>
      <c r="B46" s="122" t="s">
        <v>294</v>
      </c>
      <c r="C46" s="123"/>
      <c r="D46" s="33" t="s">
        <v>288</v>
      </c>
      <c r="E46" s="34"/>
      <c r="F46" s="34"/>
      <c r="G46" s="35"/>
    </row>
    <row r="47" spans="1:7" s="1" customFormat="1" x14ac:dyDescent="0.25">
      <c r="A47" s="124"/>
      <c r="B47" s="125"/>
      <c r="C47" s="125"/>
      <c r="D47" s="125"/>
      <c r="E47" s="125"/>
      <c r="F47" s="125"/>
      <c r="G47" s="125"/>
    </row>
    <row r="48" spans="1:7" s="1" customFormat="1" x14ac:dyDescent="0.25">
      <c r="A48" s="32"/>
      <c r="B48" s="122" t="s">
        <v>693</v>
      </c>
      <c r="C48" s="123"/>
      <c r="D48" s="33" t="s">
        <v>288</v>
      </c>
      <c r="E48" s="34"/>
      <c r="F48" s="34"/>
      <c r="G48" s="35"/>
    </row>
    <row r="49" spans="1:7" s="1" customFormat="1" x14ac:dyDescent="0.25">
      <c r="A49" s="121"/>
      <c r="B49" s="121"/>
      <c r="C49" s="121"/>
      <c r="D49" s="121"/>
      <c r="E49" s="121"/>
      <c r="F49" s="121"/>
      <c r="G49" s="121"/>
    </row>
    <row r="50" spans="1:7" s="1" customFormat="1" x14ac:dyDescent="0.25">
      <c r="A50" s="36"/>
      <c r="B50" s="120" t="s">
        <v>1039</v>
      </c>
      <c r="C50" s="120"/>
      <c r="D50" s="120"/>
      <c r="E50" s="120" t="s">
        <v>1161</v>
      </c>
      <c r="F50" s="120"/>
      <c r="G50" s="120"/>
    </row>
    <row r="51" spans="1:7" s="1" customFormat="1" x14ac:dyDescent="0.25">
      <c r="A51" s="121"/>
      <c r="B51" s="121"/>
      <c r="C51" s="121"/>
      <c r="D51" s="121"/>
      <c r="E51" s="121"/>
      <c r="F51" s="121"/>
      <c r="G51" s="121"/>
    </row>
    <row r="52" spans="1:7" s="1" customFormat="1" x14ac:dyDescent="0.25">
      <c r="A52" s="36"/>
      <c r="B52" s="120" t="s">
        <v>1040</v>
      </c>
      <c r="C52" s="120"/>
      <c r="D52" s="120"/>
      <c r="E52" s="120" t="s">
        <v>1162</v>
      </c>
      <c r="F52" s="120"/>
      <c r="G52" s="120"/>
    </row>
  </sheetData>
  <mergeCells count="29">
    <mergeCell ref="B8:G8"/>
    <mergeCell ref="B2:G2"/>
    <mergeCell ref="B3:G3"/>
    <mergeCell ref="A5:G5"/>
    <mergeCell ref="B6:G6"/>
    <mergeCell ref="F7:G7"/>
    <mergeCell ref="A36:G36"/>
    <mergeCell ref="B9:G9"/>
    <mergeCell ref="A11:A13"/>
    <mergeCell ref="B11:B13"/>
    <mergeCell ref="C11:C13"/>
    <mergeCell ref="D11:D13"/>
    <mergeCell ref="E11:E13"/>
    <mergeCell ref="F11:G11"/>
    <mergeCell ref="F12:G12"/>
    <mergeCell ref="A15:G15"/>
    <mergeCell ref="A16:G16"/>
    <mergeCell ref="B20:C20"/>
    <mergeCell ref="A21:G21"/>
    <mergeCell ref="B35:C35"/>
    <mergeCell ref="A51:G51"/>
    <mergeCell ref="B52:D52"/>
    <mergeCell ref="E52:G52"/>
    <mergeCell ref="B46:C46"/>
    <mergeCell ref="A47:G47"/>
    <mergeCell ref="B48:C48"/>
    <mergeCell ref="A49:G49"/>
    <mergeCell ref="B50:D50"/>
    <mergeCell ref="E50:G50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showGridLines="0" workbookViewId="0">
      <selection activeCell="G48" sqref="G4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1177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1095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s="1" customFormat="1" ht="38.25" x14ac:dyDescent="0.25">
      <c r="A15" s="37" t="s">
        <v>12</v>
      </c>
      <c r="B15" s="38" t="s">
        <v>1185</v>
      </c>
      <c r="C15" s="38" t="s">
        <v>1186</v>
      </c>
      <c r="D15" s="39" t="s">
        <v>267</v>
      </c>
      <c r="E15" s="145">
        <v>4.2999999999999997E-2</v>
      </c>
      <c r="F15" s="146"/>
      <c r="G15" s="11"/>
    </row>
    <row r="16" spans="1:7" s="12" customFormat="1" outlineLevel="1" x14ac:dyDescent="0.25">
      <c r="A16" s="40" t="s">
        <v>13</v>
      </c>
      <c r="B16" s="41" t="s">
        <v>12</v>
      </c>
      <c r="C16" s="42" t="s">
        <v>14</v>
      </c>
      <c r="D16" s="41" t="s">
        <v>15</v>
      </c>
      <c r="E16" s="43">
        <v>9.2799999999999994</v>
      </c>
      <c r="F16" s="43">
        <v>0.39904000000000001</v>
      </c>
    </row>
    <row r="17" spans="1:7" s="13" customFormat="1" outlineLevel="1" x14ac:dyDescent="0.25">
      <c r="A17" s="44" t="s">
        <v>16</v>
      </c>
      <c r="B17" s="45" t="s">
        <v>17</v>
      </c>
      <c r="C17" s="46" t="s">
        <v>18</v>
      </c>
      <c r="D17" s="45" t="s">
        <v>15</v>
      </c>
      <c r="E17" s="47">
        <v>26.91</v>
      </c>
      <c r="F17" s="47">
        <v>1.1571</v>
      </c>
    </row>
    <row r="18" spans="1:7" s="14" customFormat="1" ht="24" outlineLevel="1" x14ac:dyDescent="0.25">
      <c r="A18" s="48" t="s">
        <v>19</v>
      </c>
      <c r="B18" s="49" t="s">
        <v>529</v>
      </c>
      <c r="C18" s="50" t="s">
        <v>530</v>
      </c>
      <c r="D18" s="49" t="s">
        <v>22</v>
      </c>
      <c r="E18" s="51">
        <v>6.38</v>
      </c>
      <c r="F18" s="51">
        <v>0.27433999999999997</v>
      </c>
    </row>
    <row r="19" spans="1:7" s="14" customFormat="1" ht="36" outlineLevel="1" x14ac:dyDescent="0.25">
      <c r="A19" s="52" t="s">
        <v>23</v>
      </c>
      <c r="B19" s="53" t="s">
        <v>1182</v>
      </c>
      <c r="C19" s="54" t="s">
        <v>1183</v>
      </c>
      <c r="D19" s="53" t="s">
        <v>22</v>
      </c>
      <c r="E19" s="55">
        <v>20.53</v>
      </c>
      <c r="F19" s="55">
        <v>0.88278999999999996</v>
      </c>
    </row>
    <row r="20" spans="1:7" s="1" customFormat="1" ht="51" x14ac:dyDescent="0.25">
      <c r="A20" s="37" t="s">
        <v>26</v>
      </c>
      <c r="B20" s="38" t="s">
        <v>1187</v>
      </c>
      <c r="C20" s="38" t="s">
        <v>1188</v>
      </c>
      <c r="D20" s="39" t="s">
        <v>267</v>
      </c>
      <c r="E20" s="145">
        <v>1.7000000000000001E-2</v>
      </c>
      <c r="F20" s="146"/>
      <c r="G20" s="11"/>
    </row>
    <row r="21" spans="1:7" s="12" customFormat="1" outlineLevel="1" x14ac:dyDescent="0.25">
      <c r="A21" s="40" t="s">
        <v>361</v>
      </c>
      <c r="B21" s="41" t="s">
        <v>17</v>
      </c>
      <c r="C21" s="42" t="s">
        <v>18</v>
      </c>
      <c r="D21" s="41" t="s">
        <v>15</v>
      </c>
      <c r="E21" s="43">
        <v>28.32</v>
      </c>
      <c r="F21" s="43">
        <v>0.48143999999999998</v>
      </c>
    </row>
    <row r="22" spans="1:7" s="14" customFormat="1" ht="36" outlineLevel="1" x14ac:dyDescent="0.25">
      <c r="A22" s="48" t="s">
        <v>1107</v>
      </c>
      <c r="B22" s="49" t="s">
        <v>1182</v>
      </c>
      <c r="C22" s="50" t="s">
        <v>1183</v>
      </c>
      <c r="D22" s="49" t="s">
        <v>22</v>
      </c>
      <c r="E22" s="51">
        <v>28.32</v>
      </c>
      <c r="F22" s="51">
        <v>0.48143999999999998</v>
      </c>
    </row>
    <row r="23" spans="1:7" s="1" customFormat="1" ht="51" x14ac:dyDescent="0.25">
      <c r="A23" s="37" t="s">
        <v>17</v>
      </c>
      <c r="B23" s="38" t="s">
        <v>1108</v>
      </c>
      <c r="C23" s="38" t="s">
        <v>1109</v>
      </c>
      <c r="D23" s="39" t="s">
        <v>54</v>
      </c>
      <c r="E23" s="145">
        <v>99</v>
      </c>
      <c r="F23" s="146"/>
      <c r="G23" s="11"/>
    </row>
    <row r="24" spans="1:7" s="12" customFormat="1" outlineLevel="1" x14ac:dyDescent="0.25">
      <c r="A24" s="40" t="s">
        <v>364</v>
      </c>
      <c r="B24" s="41" t="s">
        <v>17</v>
      </c>
      <c r="C24" s="42" t="s">
        <v>18</v>
      </c>
      <c r="D24" s="41" t="s">
        <v>15</v>
      </c>
      <c r="E24" s="43">
        <v>1.2886999999999999E-2</v>
      </c>
      <c r="F24" s="43">
        <v>1.2758</v>
      </c>
    </row>
    <row r="25" spans="1:7" s="14" customFormat="1" outlineLevel="1" x14ac:dyDescent="0.25">
      <c r="A25" s="48" t="s">
        <v>365</v>
      </c>
      <c r="B25" s="49" t="s">
        <v>1101</v>
      </c>
      <c r="C25" s="50" t="s">
        <v>1102</v>
      </c>
      <c r="D25" s="49" t="s">
        <v>22</v>
      </c>
      <c r="E25" s="51">
        <v>1.2886999999999999E-2</v>
      </c>
      <c r="F25" s="51">
        <v>1.2758</v>
      </c>
    </row>
    <row r="26" spans="1:7" s="1" customFormat="1" ht="25.5" x14ac:dyDescent="0.25">
      <c r="A26" s="37" t="s">
        <v>29</v>
      </c>
      <c r="B26" s="38" t="s">
        <v>1105</v>
      </c>
      <c r="C26" s="38" t="s">
        <v>1106</v>
      </c>
      <c r="D26" s="39" t="s">
        <v>267</v>
      </c>
      <c r="E26" s="145">
        <v>0.127</v>
      </c>
      <c r="F26" s="146"/>
      <c r="G26" s="11"/>
    </row>
    <row r="27" spans="1:7" s="12" customFormat="1" outlineLevel="1" x14ac:dyDescent="0.25">
      <c r="A27" s="40" t="s">
        <v>32</v>
      </c>
      <c r="B27" s="41" t="s">
        <v>17</v>
      </c>
      <c r="C27" s="42" t="s">
        <v>18</v>
      </c>
      <c r="D27" s="41" t="s">
        <v>15</v>
      </c>
      <c r="E27" s="43">
        <v>15.73</v>
      </c>
      <c r="F27" s="43">
        <v>1.9977</v>
      </c>
    </row>
    <row r="28" spans="1:7" s="14" customFormat="1" ht="24" outlineLevel="1" x14ac:dyDescent="0.25">
      <c r="A28" s="48" t="s">
        <v>33</v>
      </c>
      <c r="B28" s="49" t="s">
        <v>529</v>
      </c>
      <c r="C28" s="50" t="s">
        <v>530</v>
      </c>
      <c r="D28" s="49" t="s">
        <v>22</v>
      </c>
      <c r="E28" s="51">
        <v>15.73</v>
      </c>
      <c r="F28" s="51">
        <v>1.9977</v>
      </c>
    </row>
    <row r="29" spans="1:7" s="1" customFormat="1" ht="38.25" x14ac:dyDescent="0.25">
      <c r="A29" s="37" t="s">
        <v>43</v>
      </c>
      <c r="B29" s="38" t="s">
        <v>1185</v>
      </c>
      <c r="C29" s="38" t="s">
        <v>1186</v>
      </c>
      <c r="D29" s="39" t="s">
        <v>267</v>
      </c>
      <c r="E29" s="145">
        <v>0.19900000000000001</v>
      </c>
      <c r="F29" s="146"/>
      <c r="G29" s="11"/>
    </row>
    <row r="30" spans="1:7" s="12" customFormat="1" outlineLevel="1" x14ac:dyDescent="0.25">
      <c r="A30" s="40" t="s">
        <v>45</v>
      </c>
      <c r="B30" s="41" t="s">
        <v>12</v>
      </c>
      <c r="C30" s="42" t="s">
        <v>14</v>
      </c>
      <c r="D30" s="41" t="s">
        <v>15</v>
      </c>
      <c r="E30" s="43">
        <v>9.2799999999999994</v>
      </c>
      <c r="F30" s="43">
        <v>1.8467</v>
      </c>
    </row>
    <row r="31" spans="1:7" s="13" customFormat="1" outlineLevel="1" x14ac:dyDescent="0.25">
      <c r="A31" s="44" t="s">
        <v>46</v>
      </c>
      <c r="B31" s="45" t="s">
        <v>17</v>
      </c>
      <c r="C31" s="46" t="s">
        <v>18</v>
      </c>
      <c r="D31" s="45" t="s">
        <v>15</v>
      </c>
      <c r="E31" s="47">
        <v>26.91</v>
      </c>
      <c r="F31" s="47">
        <v>5.3551000000000002</v>
      </c>
    </row>
    <row r="32" spans="1:7" s="14" customFormat="1" ht="24" outlineLevel="1" x14ac:dyDescent="0.25">
      <c r="A32" s="48" t="s">
        <v>47</v>
      </c>
      <c r="B32" s="49" t="s">
        <v>529</v>
      </c>
      <c r="C32" s="50" t="s">
        <v>530</v>
      </c>
      <c r="D32" s="49" t="s">
        <v>22</v>
      </c>
      <c r="E32" s="51">
        <v>6.38</v>
      </c>
      <c r="F32" s="51">
        <v>1.2696000000000001</v>
      </c>
    </row>
    <row r="33" spans="1:7" s="14" customFormat="1" ht="36" outlineLevel="1" x14ac:dyDescent="0.25">
      <c r="A33" s="52" t="s">
        <v>50</v>
      </c>
      <c r="B33" s="53" t="s">
        <v>1182</v>
      </c>
      <c r="C33" s="54" t="s">
        <v>1183</v>
      </c>
      <c r="D33" s="53" t="s">
        <v>22</v>
      </c>
      <c r="E33" s="55">
        <v>20.53</v>
      </c>
      <c r="F33" s="55">
        <v>4.0854999999999997</v>
      </c>
    </row>
    <row r="34" spans="1:7" s="1" customFormat="1" ht="51" x14ac:dyDescent="0.25">
      <c r="A34" s="37" t="s">
        <v>62</v>
      </c>
      <c r="B34" s="38" t="s">
        <v>1108</v>
      </c>
      <c r="C34" s="38" t="s">
        <v>1109</v>
      </c>
      <c r="D34" s="39" t="s">
        <v>54</v>
      </c>
      <c r="E34" s="145">
        <v>328</v>
      </c>
      <c r="F34" s="146"/>
      <c r="G34" s="11"/>
    </row>
    <row r="35" spans="1:7" s="12" customFormat="1" outlineLevel="1" x14ac:dyDescent="0.25">
      <c r="A35" s="40" t="s">
        <v>600</v>
      </c>
      <c r="B35" s="41" t="s">
        <v>17</v>
      </c>
      <c r="C35" s="42" t="s">
        <v>18</v>
      </c>
      <c r="D35" s="41" t="s">
        <v>15</v>
      </c>
      <c r="E35" s="43">
        <v>1.2886999999999999E-2</v>
      </c>
      <c r="F35" s="43">
        <v>4.2268999999999997</v>
      </c>
    </row>
    <row r="36" spans="1:7" s="14" customFormat="1" outlineLevel="1" x14ac:dyDescent="0.25">
      <c r="A36" s="48" t="s">
        <v>601</v>
      </c>
      <c r="B36" s="49" t="s">
        <v>1101</v>
      </c>
      <c r="C36" s="50" t="s">
        <v>1102</v>
      </c>
      <c r="D36" s="49" t="s">
        <v>22</v>
      </c>
      <c r="E36" s="51">
        <v>1.2886999999999999E-2</v>
      </c>
      <c r="F36" s="51">
        <v>4.2268999999999997</v>
      </c>
    </row>
    <row r="37" spans="1:7" s="1" customFormat="1" ht="38.25" x14ac:dyDescent="0.25">
      <c r="A37" s="37" t="s">
        <v>63</v>
      </c>
      <c r="B37" s="38" t="s">
        <v>1189</v>
      </c>
      <c r="C37" s="38" t="s">
        <v>1190</v>
      </c>
      <c r="D37" s="39" t="s">
        <v>267</v>
      </c>
      <c r="E37" s="145">
        <v>0.25900000000000001</v>
      </c>
      <c r="F37" s="146"/>
      <c r="G37" s="11"/>
    </row>
    <row r="38" spans="1:7" s="12" customFormat="1" outlineLevel="1" x14ac:dyDescent="0.25">
      <c r="A38" s="40" t="s">
        <v>64</v>
      </c>
      <c r="B38" s="41" t="s">
        <v>17</v>
      </c>
      <c r="C38" s="42" t="s">
        <v>18</v>
      </c>
      <c r="D38" s="41" t="s">
        <v>15</v>
      </c>
      <c r="E38" s="43">
        <v>5.91</v>
      </c>
      <c r="F38" s="43">
        <v>1.5306999999999999</v>
      </c>
    </row>
    <row r="39" spans="1:7" s="14" customFormat="1" ht="24" outlineLevel="1" x14ac:dyDescent="0.25">
      <c r="A39" s="48" t="s">
        <v>65</v>
      </c>
      <c r="B39" s="49" t="s">
        <v>998</v>
      </c>
      <c r="C39" s="50" t="s">
        <v>999</v>
      </c>
      <c r="D39" s="49" t="s">
        <v>22</v>
      </c>
      <c r="E39" s="51">
        <v>5.91</v>
      </c>
      <c r="F39" s="51">
        <v>1.5306999999999999</v>
      </c>
    </row>
    <row r="40" spans="1:7" s="1" customFormat="1" ht="25.5" x14ac:dyDescent="0.25">
      <c r="A40" s="37" t="s">
        <v>70</v>
      </c>
      <c r="B40" s="38" t="s">
        <v>1191</v>
      </c>
      <c r="C40" s="38" t="s">
        <v>1192</v>
      </c>
      <c r="D40" s="39" t="s">
        <v>267</v>
      </c>
      <c r="E40" s="145">
        <v>0.25900000000000001</v>
      </c>
      <c r="F40" s="146"/>
      <c r="G40" s="11"/>
    </row>
    <row r="41" spans="1:7" s="12" customFormat="1" outlineLevel="1" x14ac:dyDescent="0.25">
      <c r="A41" s="40" t="s">
        <v>606</v>
      </c>
      <c r="B41" s="41" t="s">
        <v>17</v>
      </c>
      <c r="C41" s="42" t="s">
        <v>18</v>
      </c>
      <c r="D41" s="41" t="s">
        <v>15</v>
      </c>
      <c r="E41" s="43">
        <v>2.85</v>
      </c>
      <c r="F41" s="43">
        <v>0.73814999999999997</v>
      </c>
    </row>
    <row r="42" spans="1:7" s="14" customFormat="1" ht="24" outlineLevel="1" x14ac:dyDescent="0.25">
      <c r="A42" s="48" t="s">
        <v>607</v>
      </c>
      <c r="B42" s="49" t="s">
        <v>998</v>
      </c>
      <c r="C42" s="50" t="s">
        <v>999</v>
      </c>
      <c r="D42" s="49" t="s">
        <v>22</v>
      </c>
      <c r="E42" s="51">
        <v>2.85</v>
      </c>
      <c r="F42" s="51">
        <v>0.73814999999999997</v>
      </c>
    </row>
    <row r="43" spans="1:7" s="1" customFormat="1" x14ac:dyDescent="0.25">
      <c r="A43" s="37" t="s">
        <v>71</v>
      </c>
      <c r="B43" s="38" t="s">
        <v>1110</v>
      </c>
      <c r="C43" s="38" t="s">
        <v>1111</v>
      </c>
      <c r="D43" s="39" t="s">
        <v>267</v>
      </c>
      <c r="E43" s="145">
        <v>0.25900000000000001</v>
      </c>
      <c r="F43" s="146"/>
      <c r="G43" s="11"/>
    </row>
    <row r="44" spans="1:7" s="12" customFormat="1" outlineLevel="1" x14ac:dyDescent="0.25">
      <c r="A44" s="40" t="s">
        <v>72</v>
      </c>
      <c r="B44" s="41" t="s">
        <v>12</v>
      </c>
      <c r="C44" s="42" t="s">
        <v>14</v>
      </c>
      <c r="D44" s="41" t="s">
        <v>15</v>
      </c>
      <c r="E44" s="43">
        <v>13.91</v>
      </c>
      <c r="F44" s="43">
        <v>3.6027</v>
      </c>
    </row>
    <row r="45" spans="1:7" s="13" customFormat="1" outlineLevel="1" x14ac:dyDescent="0.25">
      <c r="A45" s="44" t="s">
        <v>1096</v>
      </c>
      <c r="B45" s="45" t="s">
        <v>17</v>
      </c>
      <c r="C45" s="46" t="s">
        <v>18</v>
      </c>
      <c r="D45" s="45" t="s">
        <v>15</v>
      </c>
      <c r="E45" s="47">
        <v>13.91</v>
      </c>
      <c r="F45" s="47">
        <v>3.6027</v>
      </c>
    </row>
    <row r="46" spans="1:7" s="14" customFormat="1" outlineLevel="1" x14ac:dyDescent="0.25">
      <c r="A46" s="48" t="s">
        <v>1097</v>
      </c>
      <c r="B46" s="49" t="s">
        <v>263</v>
      </c>
      <c r="C46" s="50" t="s">
        <v>264</v>
      </c>
      <c r="D46" s="49" t="s">
        <v>22</v>
      </c>
      <c r="E46" s="51">
        <v>13.91</v>
      </c>
      <c r="F46" s="51">
        <v>3.6027</v>
      </c>
    </row>
    <row r="47" spans="1:7" s="13" customFormat="1" outlineLevel="1" x14ac:dyDescent="0.25">
      <c r="A47" s="56" t="s">
        <v>1098</v>
      </c>
      <c r="B47" s="57" t="s">
        <v>37</v>
      </c>
      <c r="C47" s="58" t="s">
        <v>38</v>
      </c>
      <c r="D47" s="57" t="s">
        <v>39</v>
      </c>
      <c r="E47" s="59">
        <v>100</v>
      </c>
      <c r="F47" s="59">
        <v>25.9</v>
      </c>
    </row>
    <row r="48" spans="1:7" s="1" customFormat="1" ht="38.25" x14ac:dyDescent="0.25">
      <c r="A48" s="37" t="s">
        <v>73</v>
      </c>
      <c r="B48" s="38" t="s">
        <v>1193</v>
      </c>
      <c r="C48" s="38" t="s">
        <v>1194</v>
      </c>
      <c r="D48" s="39" t="s">
        <v>267</v>
      </c>
      <c r="E48" s="145">
        <v>0.25900000000000001</v>
      </c>
      <c r="F48" s="146"/>
      <c r="G48" s="11"/>
    </row>
    <row r="49" spans="1:7" s="12" customFormat="1" outlineLevel="1" x14ac:dyDescent="0.25">
      <c r="A49" s="40" t="s">
        <v>383</v>
      </c>
      <c r="B49" s="41" t="s">
        <v>17</v>
      </c>
      <c r="C49" s="42" t="s">
        <v>18</v>
      </c>
      <c r="D49" s="41" t="s">
        <v>15</v>
      </c>
      <c r="E49" s="43">
        <v>27.36</v>
      </c>
      <c r="F49" s="43">
        <v>7.0861999999999998</v>
      </c>
    </row>
    <row r="50" spans="1:7" s="14" customFormat="1" ht="24" outlineLevel="1" x14ac:dyDescent="0.25">
      <c r="A50" s="48" t="s">
        <v>384</v>
      </c>
      <c r="B50" s="49" t="s">
        <v>529</v>
      </c>
      <c r="C50" s="50" t="s">
        <v>530</v>
      </c>
      <c r="D50" s="49" t="s">
        <v>22</v>
      </c>
      <c r="E50" s="51">
        <v>23.32</v>
      </c>
      <c r="F50" s="51">
        <v>6.0399000000000003</v>
      </c>
    </row>
    <row r="51" spans="1:7" s="14" customFormat="1" outlineLevel="1" x14ac:dyDescent="0.25">
      <c r="A51" s="52" t="s">
        <v>385</v>
      </c>
      <c r="B51" s="53" t="s">
        <v>1178</v>
      </c>
      <c r="C51" s="54" t="s">
        <v>1179</v>
      </c>
      <c r="D51" s="53" t="s">
        <v>22</v>
      </c>
      <c r="E51" s="55">
        <v>8.08</v>
      </c>
      <c r="F51" s="55">
        <v>2.0926999999999998</v>
      </c>
    </row>
    <row r="52" spans="1:7" s="14" customFormat="1" outlineLevel="1" x14ac:dyDescent="0.25">
      <c r="A52" s="52" t="s">
        <v>386</v>
      </c>
      <c r="B52" s="53" t="s">
        <v>1180</v>
      </c>
      <c r="C52" s="54" t="s">
        <v>1181</v>
      </c>
      <c r="D52" s="53" t="s">
        <v>22</v>
      </c>
      <c r="E52" s="55">
        <v>4.04</v>
      </c>
      <c r="F52" s="55">
        <v>1.0464</v>
      </c>
    </row>
    <row r="53" spans="1:7" s="1" customFormat="1" ht="25.5" x14ac:dyDescent="0.25">
      <c r="A53" s="37" t="s">
        <v>74</v>
      </c>
      <c r="B53" s="38" t="s">
        <v>1195</v>
      </c>
      <c r="C53" s="38" t="s">
        <v>1196</v>
      </c>
      <c r="D53" s="39" t="s">
        <v>705</v>
      </c>
      <c r="E53" s="145">
        <v>0.55900000000000005</v>
      </c>
      <c r="F53" s="146"/>
      <c r="G53" s="11"/>
    </row>
    <row r="54" spans="1:7" s="12" customFormat="1" outlineLevel="1" x14ac:dyDescent="0.25">
      <c r="A54" s="40" t="s">
        <v>388</v>
      </c>
      <c r="B54" s="41" t="s">
        <v>12</v>
      </c>
      <c r="C54" s="42" t="s">
        <v>14</v>
      </c>
      <c r="D54" s="41" t="s">
        <v>15</v>
      </c>
      <c r="E54" s="43">
        <v>86.5</v>
      </c>
      <c r="F54" s="43">
        <v>48.353499999999997</v>
      </c>
    </row>
    <row r="55" spans="1:7" s="1" customFormat="1" ht="25.5" x14ac:dyDescent="0.25">
      <c r="A55" s="37" t="s">
        <v>75</v>
      </c>
      <c r="B55" s="38" t="s">
        <v>1112</v>
      </c>
      <c r="C55" s="38" t="s">
        <v>1113</v>
      </c>
      <c r="D55" s="39" t="s">
        <v>252</v>
      </c>
      <c r="E55" s="145">
        <v>0.44719999999999999</v>
      </c>
      <c r="F55" s="146"/>
      <c r="G55" s="11"/>
    </row>
    <row r="56" spans="1:7" s="12" customFormat="1" outlineLevel="1" x14ac:dyDescent="0.25">
      <c r="A56" s="40" t="s">
        <v>76</v>
      </c>
      <c r="B56" s="41" t="s">
        <v>12</v>
      </c>
      <c r="C56" s="42" t="s">
        <v>14</v>
      </c>
      <c r="D56" s="41" t="s">
        <v>15</v>
      </c>
      <c r="E56" s="43">
        <v>199.4</v>
      </c>
      <c r="F56" s="43">
        <v>89.171700000000001</v>
      </c>
    </row>
    <row r="57" spans="1:7" s="13" customFormat="1" outlineLevel="1" x14ac:dyDescent="0.25">
      <c r="A57" s="44" t="s">
        <v>77</v>
      </c>
      <c r="B57" s="45" t="s">
        <v>17</v>
      </c>
      <c r="C57" s="46" t="s">
        <v>18</v>
      </c>
      <c r="D57" s="45" t="s">
        <v>15</v>
      </c>
      <c r="E57" s="47">
        <v>17.670000000000002</v>
      </c>
      <c r="F57" s="47">
        <v>7.9020000000000001</v>
      </c>
    </row>
    <row r="58" spans="1:7" s="14" customFormat="1" outlineLevel="1" x14ac:dyDescent="0.25">
      <c r="A58" s="48" t="s">
        <v>78</v>
      </c>
      <c r="B58" s="49" t="s">
        <v>297</v>
      </c>
      <c r="C58" s="50" t="s">
        <v>298</v>
      </c>
      <c r="D58" s="49" t="s">
        <v>22</v>
      </c>
      <c r="E58" s="51">
        <v>35.4</v>
      </c>
      <c r="F58" s="51">
        <v>15.8309</v>
      </c>
    </row>
    <row r="59" spans="1:7" s="14" customFormat="1" ht="24" outlineLevel="1" x14ac:dyDescent="0.25">
      <c r="A59" s="52" t="s">
        <v>79</v>
      </c>
      <c r="B59" s="53" t="s">
        <v>711</v>
      </c>
      <c r="C59" s="54" t="s">
        <v>712</v>
      </c>
      <c r="D59" s="53" t="s">
        <v>22</v>
      </c>
      <c r="E59" s="55">
        <v>7.87</v>
      </c>
      <c r="F59" s="55">
        <v>3.5194999999999999</v>
      </c>
    </row>
    <row r="60" spans="1:7" s="14" customFormat="1" outlineLevel="1" x14ac:dyDescent="0.25">
      <c r="A60" s="52" t="s">
        <v>80</v>
      </c>
      <c r="B60" s="53" t="s">
        <v>1100</v>
      </c>
      <c r="C60" s="54" t="s">
        <v>123</v>
      </c>
      <c r="D60" s="53" t="s">
        <v>22</v>
      </c>
      <c r="E60" s="55">
        <v>8.9</v>
      </c>
      <c r="F60" s="55">
        <v>3.9801000000000002</v>
      </c>
    </row>
    <row r="61" spans="1:7" s="14" customFormat="1" outlineLevel="1" x14ac:dyDescent="0.25">
      <c r="A61" s="52" t="s">
        <v>393</v>
      </c>
      <c r="B61" s="53" t="s">
        <v>35</v>
      </c>
      <c r="C61" s="54" t="s">
        <v>25</v>
      </c>
      <c r="D61" s="53" t="s">
        <v>22</v>
      </c>
      <c r="E61" s="55">
        <v>0.9</v>
      </c>
      <c r="F61" s="55">
        <v>0.40248</v>
      </c>
    </row>
    <row r="62" spans="1:7" s="13" customFormat="1" outlineLevel="1" x14ac:dyDescent="0.25">
      <c r="A62" s="56" t="s">
        <v>394</v>
      </c>
      <c r="B62" s="57" t="s">
        <v>232</v>
      </c>
      <c r="C62" s="58" t="s">
        <v>233</v>
      </c>
      <c r="D62" s="57" t="s">
        <v>54</v>
      </c>
      <c r="E62" s="59">
        <v>2.3999999999999998E-3</v>
      </c>
      <c r="F62" s="59">
        <v>1.073E-3</v>
      </c>
    </row>
    <row r="63" spans="1:7" s="13" customFormat="1" ht="24" outlineLevel="1" x14ac:dyDescent="0.25">
      <c r="A63" s="60" t="s">
        <v>395</v>
      </c>
      <c r="B63" s="61" t="s">
        <v>334</v>
      </c>
      <c r="C63" s="62" t="s">
        <v>335</v>
      </c>
      <c r="D63" s="61" t="s">
        <v>39</v>
      </c>
      <c r="E63" s="63">
        <v>0.51</v>
      </c>
      <c r="F63" s="63">
        <v>0.228072</v>
      </c>
    </row>
    <row r="64" spans="1:7" s="13" customFormat="1" outlineLevel="1" x14ac:dyDescent="0.25">
      <c r="A64" s="60" t="s">
        <v>396</v>
      </c>
      <c r="B64" s="61" t="s">
        <v>41</v>
      </c>
      <c r="C64" s="62" t="s">
        <v>42</v>
      </c>
      <c r="D64" s="61" t="s">
        <v>39</v>
      </c>
      <c r="E64" s="63">
        <v>103.5</v>
      </c>
      <c r="F64" s="63">
        <v>46.285200000000003</v>
      </c>
    </row>
    <row r="65" spans="1:7" s="1" customFormat="1" x14ac:dyDescent="0.25">
      <c r="A65" s="37" t="s">
        <v>81</v>
      </c>
      <c r="B65" s="38" t="s">
        <v>28</v>
      </c>
      <c r="C65" s="38" t="s">
        <v>1184</v>
      </c>
      <c r="D65" s="39" t="s">
        <v>54</v>
      </c>
      <c r="E65" s="143">
        <v>0.96099999999999997</v>
      </c>
      <c r="F65" s="144"/>
      <c r="G65" s="11"/>
    </row>
    <row r="66" spans="1:7" s="1" customFormat="1" ht="51" x14ac:dyDescent="0.25">
      <c r="A66" s="37" t="s">
        <v>82</v>
      </c>
      <c r="B66" s="38" t="s">
        <v>1118</v>
      </c>
      <c r="C66" s="38" t="s">
        <v>1119</v>
      </c>
      <c r="D66" s="39" t="s">
        <v>241</v>
      </c>
      <c r="E66" s="145">
        <v>0.8</v>
      </c>
      <c r="F66" s="146"/>
      <c r="G66" s="11"/>
    </row>
    <row r="67" spans="1:7" s="12" customFormat="1" outlineLevel="1" x14ac:dyDescent="0.25">
      <c r="A67" s="40" t="s">
        <v>83</v>
      </c>
      <c r="B67" s="41" t="s">
        <v>12</v>
      </c>
      <c r="C67" s="42" t="s">
        <v>14</v>
      </c>
      <c r="D67" s="41" t="s">
        <v>15</v>
      </c>
      <c r="E67" s="43">
        <v>38.9</v>
      </c>
      <c r="F67" s="43">
        <v>31.12</v>
      </c>
    </row>
    <row r="68" spans="1:7" s="13" customFormat="1" outlineLevel="1" x14ac:dyDescent="0.25">
      <c r="A68" s="44" t="s">
        <v>509</v>
      </c>
      <c r="B68" s="45" t="s">
        <v>17</v>
      </c>
      <c r="C68" s="46" t="s">
        <v>18</v>
      </c>
      <c r="D68" s="45" t="s">
        <v>15</v>
      </c>
      <c r="E68" s="47">
        <v>1.53</v>
      </c>
      <c r="F68" s="47">
        <v>1.224</v>
      </c>
    </row>
    <row r="69" spans="1:7" s="14" customFormat="1" ht="24" outlineLevel="1" x14ac:dyDescent="0.25">
      <c r="A69" s="48" t="s">
        <v>510</v>
      </c>
      <c r="B69" s="49" t="s">
        <v>299</v>
      </c>
      <c r="C69" s="50" t="s">
        <v>276</v>
      </c>
      <c r="D69" s="49" t="s">
        <v>22</v>
      </c>
      <c r="E69" s="51">
        <v>1</v>
      </c>
      <c r="F69" s="51">
        <v>0.8</v>
      </c>
    </row>
    <row r="70" spans="1:7" s="14" customFormat="1" outlineLevel="1" x14ac:dyDescent="0.25">
      <c r="A70" s="52" t="s">
        <v>511</v>
      </c>
      <c r="B70" s="53" t="s">
        <v>35</v>
      </c>
      <c r="C70" s="54" t="s">
        <v>25</v>
      </c>
      <c r="D70" s="53" t="s">
        <v>22</v>
      </c>
      <c r="E70" s="55">
        <v>0.53</v>
      </c>
      <c r="F70" s="55">
        <v>0.42399999999999999</v>
      </c>
    </row>
    <row r="71" spans="1:7" s="13" customFormat="1" outlineLevel="1" x14ac:dyDescent="0.25">
      <c r="A71" s="56" t="s">
        <v>512</v>
      </c>
      <c r="B71" s="57" t="s">
        <v>259</v>
      </c>
      <c r="C71" s="58" t="s">
        <v>260</v>
      </c>
      <c r="D71" s="57" t="s">
        <v>54</v>
      </c>
      <c r="E71" s="59">
        <v>0.24399999999999999</v>
      </c>
      <c r="F71" s="59">
        <v>0.19520000000000001</v>
      </c>
    </row>
    <row r="72" spans="1:7" s="1" customFormat="1" x14ac:dyDescent="0.25">
      <c r="A72" s="37" t="s">
        <v>84</v>
      </c>
      <c r="B72" s="38" t="s">
        <v>28</v>
      </c>
      <c r="C72" s="38" t="s">
        <v>1104</v>
      </c>
      <c r="D72" s="39" t="s">
        <v>237</v>
      </c>
      <c r="E72" s="143">
        <v>20</v>
      </c>
      <c r="F72" s="144"/>
      <c r="G72" s="11"/>
    </row>
    <row r="73" spans="1:7" s="1" customFormat="1" x14ac:dyDescent="0.25">
      <c r="A73" s="37" t="s">
        <v>85</v>
      </c>
      <c r="B73" s="38" t="s">
        <v>28</v>
      </c>
      <c r="C73" s="38" t="s">
        <v>1103</v>
      </c>
      <c r="D73" s="39" t="s">
        <v>237</v>
      </c>
      <c r="E73" s="143">
        <v>60</v>
      </c>
      <c r="F73" s="144"/>
      <c r="G73" s="11"/>
    </row>
    <row r="74" spans="1:7" s="1" customFormat="1" ht="13.5" thickBot="1" x14ac:dyDescent="0.3">
      <c r="A74" s="147"/>
      <c r="B74" s="148"/>
      <c r="C74" s="148"/>
      <c r="D74" s="148"/>
      <c r="E74" s="148"/>
      <c r="F74" s="149"/>
    </row>
    <row r="75" spans="1:7" s="1" customFormat="1" ht="13.5" thickTop="1" x14ac:dyDescent="0.25">
      <c r="A75" s="121"/>
      <c r="B75" s="121"/>
      <c r="C75" s="121"/>
      <c r="D75" s="121"/>
      <c r="E75" s="121"/>
      <c r="F75" s="121"/>
    </row>
    <row r="76" spans="1:7" s="1" customFormat="1" x14ac:dyDescent="0.25">
      <c r="A76" s="36"/>
      <c r="B76" s="142" t="s">
        <v>1039</v>
      </c>
      <c r="C76" s="142"/>
      <c r="D76" s="142" t="s">
        <v>1161</v>
      </c>
      <c r="E76" s="142"/>
      <c r="F76" s="142"/>
    </row>
    <row r="77" spans="1:7" s="1" customFormat="1" x14ac:dyDescent="0.25">
      <c r="A77" s="121"/>
      <c r="B77" s="121"/>
      <c r="C77" s="121"/>
      <c r="D77" s="121"/>
      <c r="E77" s="121"/>
      <c r="F77" s="121"/>
    </row>
    <row r="78" spans="1:7" s="1" customFormat="1" x14ac:dyDescent="0.25">
      <c r="A78" s="36"/>
      <c r="B78" s="142" t="s">
        <v>1040</v>
      </c>
      <c r="C78" s="142"/>
      <c r="D78" s="142" t="s">
        <v>1162</v>
      </c>
      <c r="E78" s="142"/>
      <c r="F78" s="142"/>
    </row>
  </sheetData>
  <mergeCells count="35">
    <mergeCell ref="B9:F9"/>
    <mergeCell ref="B2:F2"/>
    <mergeCell ref="B3:F3"/>
    <mergeCell ref="A5:F5"/>
    <mergeCell ref="B6:F6"/>
    <mergeCell ref="B8:F8"/>
    <mergeCell ref="E34:F34"/>
    <mergeCell ref="A11:A12"/>
    <mergeCell ref="B11:B12"/>
    <mergeCell ref="C11:C12"/>
    <mergeCell ref="D11:D12"/>
    <mergeCell ref="E11:F11"/>
    <mergeCell ref="A14:F14"/>
    <mergeCell ref="E15:F15"/>
    <mergeCell ref="E20:F20"/>
    <mergeCell ref="E23:F23"/>
    <mergeCell ref="E26:F26"/>
    <mergeCell ref="E29:F29"/>
    <mergeCell ref="A75:F75"/>
    <mergeCell ref="E37:F37"/>
    <mergeCell ref="E40:F40"/>
    <mergeCell ref="E43:F43"/>
    <mergeCell ref="E48:F48"/>
    <mergeCell ref="E53:F53"/>
    <mergeCell ref="E55:F55"/>
    <mergeCell ref="E65:F65"/>
    <mergeCell ref="E66:F66"/>
    <mergeCell ref="E72:F72"/>
    <mergeCell ref="E73:F73"/>
    <mergeCell ref="A74:F74"/>
    <mergeCell ref="B76:C76"/>
    <mergeCell ref="D76:F76"/>
    <mergeCell ref="A77:F77"/>
    <mergeCell ref="B78:C78"/>
    <mergeCell ref="D78:F7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opLeftCell="A4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1173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1099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503.07670000000002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43.3842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ht="24" x14ac:dyDescent="0.25">
      <c r="A23" s="26" t="s">
        <v>17</v>
      </c>
      <c r="B23" s="27" t="s">
        <v>529</v>
      </c>
      <c r="C23" s="27" t="s">
        <v>530</v>
      </c>
      <c r="D23" s="28" t="s">
        <v>22</v>
      </c>
      <c r="E23" s="29">
        <v>4.5514000000000001</v>
      </c>
      <c r="F23" s="30"/>
      <c r="G23" s="31"/>
    </row>
    <row r="24" spans="1:7" s="1" customFormat="1" ht="36" x14ac:dyDescent="0.25">
      <c r="A24" s="26" t="s">
        <v>29</v>
      </c>
      <c r="B24" s="27" t="s">
        <v>998</v>
      </c>
      <c r="C24" s="27" t="s">
        <v>999</v>
      </c>
      <c r="D24" s="28" t="s">
        <v>22</v>
      </c>
      <c r="E24" s="29">
        <v>1.8892</v>
      </c>
      <c r="F24" s="30"/>
      <c r="G24" s="31"/>
    </row>
    <row r="25" spans="1:7" s="1" customFormat="1" x14ac:dyDescent="0.25">
      <c r="A25" s="26" t="s">
        <v>43</v>
      </c>
      <c r="B25" s="27" t="s">
        <v>297</v>
      </c>
      <c r="C25" s="27" t="s">
        <v>298</v>
      </c>
      <c r="D25" s="28" t="s">
        <v>22</v>
      </c>
      <c r="E25" s="29">
        <v>46.883800000000001</v>
      </c>
      <c r="F25" s="30"/>
      <c r="G25" s="31"/>
    </row>
    <row r="26" spans="1:7" s="1" customFormat="1" x14ac:dyDescent="0.25">
      <c r="A26" s="26" t="s">
        <v>62</v>
      </c>
      <c r="B26" s="27" t="s">
        <v>1178</v>
      </c>
      <c r="C26" s="27" t="s">
        <v>1179</v>
      </c>
      <c r="D26" s="28" t="s">
        <v>22</v>
      </c>
      <c r="E26" s="29">
        <v>0.92112000000000005</v>
      </c>
      <c r="F26" s="30"/>
      <c r="G26" s="31"/>
    </row>
    <row r="27" spans="1:7" s="1" customFormat="1" ht="36" x14ac:dyDescent="0.25">
      <c r="A27" s="26" t="s">
        <v>63</v>
      </c>
      <c r="B27" s="27" t="s">
        <v>299</v>
      </c>
      <c r="C27" s="27" t="s">
        <v>276</v>
      </c>
      <c r="D27" s="28" t="s">
        <v>22</v>
      </c>
      <c r="E27" s="29">
        <v>2.36</v>
      </c>
      <c r="F27" s="30"/>
      <c r="G27" s="31"/>
    </row>
    <row r="28" spans="1:7" s="1" customFormat="1" ht="24" x14ac:dyDescent="0.25">
      <c r="A28" s="26" t="s">
        <v>70</v>
      </c>
      <c r="B28" s="27" t="s">
        <v>711</v>
      </c>
      <c r="C28" s="27" t="s">
        <v>712</v>
      </c>
      <c r="D28" s="28" t="s">
        <v>22</v>
      </c>
      <c r="E28" s="29">
        <v>10.423</v>
      </c>
      <c r="F28" s="30"/>
      <c r="G28" s="31"/>
    </row>
    <row r="29" spans="1:7" s="1" customFormat="1" x14ac:dyDescent="0.25">
      <c r="A29" s="26" t="s">
        <v>71</v>
      </c>
      <c r="B29" s="27" t="s">
        <v>263</v>
      </c>
      <c r="C29" s="27" t="s">
        <v>264</v>
      </c>
      <c r="D29" s="28" t="s">
        <v>22</v>
      </c>
      <c r="E29" s="29">
        <v>1.5857000000000001</v>
      </c>
      <c r="F29" s="30"/>
      <c r="G29" s="31"/>
    </row>
    <row r="30" spans="1:7" s="1" customFormat="1" x14ac:dyDescent="0.25">
      <c r="A30" s="26" t="s">
        <v>73</v>
      </c>
      <c r="B30" s="27" t="s">
        <v>1180</v>
      </c>
      <c r="C30" s="27" t="s">
        <v>1181</v>
      </c>
      <c r="D30" s="28" t="s">
        <v>22</v>
      </c>
      <c r="E30" s="29">
        <v>0.46056000000000002</v>
      </c>
      <c r="F30" s="30"/>
      <c r="G30" s="31"/>
    </row>
    <row r="31" spans="1:7" s="1" customFormat="1" ht="36" x14ac:dyDescent="0.25">
      <c r="A31" s="26" t="s">
        <v>74</v>
      </c>
      <c r="B31" s="27" t="s">
        <v>1197</v>
      </c>
      <c r="C31" s="27" t="s">
        <v>1198</v>
      </c>
      <c r="D31" s="28" t="s">
        <v>22</v>
      </c>
      <c r="E31" s="29">
        <v>2.5430999999999999</v>
      </c>
      <c r="F31" s="30"/>
      <c r="G31" s="31"/>
    </row>
    <row r="32" spans="1:7" s="1" customFormat="1" ht="36" x14ac:dyDescent="0.25">
      <c r="A32" s="26" t="s">
        <v>75</v>
      </c>
      <c r="B32" s="27" t="s">
        <v>1182</v>
      </c>
      <c r="C32" s="27" t="s">
        <v>1183</v>
      </c>
      <c r="D32" s="28" t="s">
        <v>22</v>
      </c>
      <c r="E32" s="29">
        <v>2.9184000000000001</v>
      </c>
      <c r="F32" s="30"/>
      <c r="G32" s="31"/>
    </row>
    <row r="33" spans="1:7" s="1" customFormat="1" x14ac:dyDescent="0.25">
      <c r="A33" s="26" t="s">
        <v>81</v>
      </c>
      <c r="B33" s="27" t="s">
        <v>1100</v>
      </c>
      <c r="C33" s="27" t="s">
        <v>123</v>
      </c>
      <c r="D33" s="28" t="s">
        <v>22</v>
      </c>
      <c r="E33" s="29">
        <v>11.7872</v>
      </c>
      <c r="F33" s="30"/>
      <c r="G33" s="31"/>
    </row>
    <row r="34" spans="1:7" s="1" customFormat="1" x14ac:dyDescent="0.25">
      <c r="A34" s="26" t="s">
        <v>82</v>
      </c>
      <c r="B34" s="27" t="s">
        <v>35</v>
      </c>
      <c r="C34" s="27" t="s">
        <v>25</v>
      </c>
      <c r="D34" s="28" t="s">
        <v>22</v>
      </c>
      <c r="E34" s="29">
        <v>2.4428000000000001</v>
      </c>
      <c r="F34" s="30"/>
      <c r="G34" s="31"/>
    </row>
    <row r="35" spans="1:7" s="1" customFormat="1" x14ac:dyDescent="0.25">
      <c r="A35" s="26" t="s">
        <v>84</v>
      </c>
      <c r="B35" s="27" t="s">
        <v>1101</v>
      </c>
      <c r="C35" s="27" t="s">
        <v>1102</v>
      </c>
      <c r="D35" s="28" t="s">
        <v>22</v>
      </c>
      <c r="E35" s="29">
        <v>2.4228000000000001</v>
      </c>
      <c r="F35" s="30"/>
      <c r="G35" s="31"/>
    </row>
    <row r="36" spans="1:7" s="1" customFormat="1" x14ac:dyDescent="0.25">
      <c r="A36" s="32"/>
      <c r="B36" s="122" t="s">
        <v>293</v>
      </c>
      <c r="C36" s="123"/>
      <c r="D36" s="33" t="s">
        <v>288</v>
      </c>
      <c r="E36" s="34"/>
      <c r="F36" s="34"/>
      <c r="G36" s="35"/>
    </row>
    <row r="37" spans="1:7" s="1" customFormat="1" x14ac:dyDescent="0.25">
      <c r="A37" s="124"/>
      <c r="B37" s="125"/>
      <c r="C37" s="125"/>
      <c r="D37" s="125"/>
      <c r="E37" s="125"/>
      <c r="F37" s="125"/>
      <c r="G37" s="125"/>
    </row>
    <row r="38" spans="1:7" s="1" customFormat="1" x14ac:dyDescent="0.25">
      <c r="A38" s="20"/>
      <c r="B38" s="21"/>
      <c r="C38" s="22" t="s">
        <v>284</v>
      </c>
      <c r="D38" s="23"/>
      <c r="E38" s="24"/>
      <c r="F38" s="24"/>
      <c r="G38" s="25"/>
    </row>
    <row r="39" spans="1:7" s="1" customFormat="1" x14ac:dyDescent="0.25">
      <c r="A39" s="26" t="s">
        <v>85</v>
      </c>
      <c r="B39" s="27" t="s">
        <v>37</v>
      </c>
      <c r="C39" s="27" t="s">
        <v>38</v>
      </c>
      <c r="D39" s="28" t="s">
        <v>39</v>
      </c>
      <c r="E39" s="29">
        <v>11.4</v>
      </c>
      <c r="F39" s="30"/>
      <c r="G39" s="31"/>
    </row>
    <row r="40" spans="1:7" s="1" customFormat="1" x14ac:dyDescent="0.25">
      <c r="A40" s="26" t="s">
        <v>87</v>
      </c>
      <c r="B40" s="27" t="s">
        <v>232</v>
      </c>
      <c r="C40" s="27" t="s">
        <v>233</v>
      </c>
      <c r="D40" s="28" t="s">
        <v>54</v>
      </c>
      <c r="E40" s="29">
        <v>3.179E-3</v>
      </c>
      <c r="F40" s="30"/>
      <c r="G40" s="31"/>
    </row>
    <row r="41" spans="1:7" s="1" customFormat="1" x14ac:dyDescent="0.25">
      <c r="A41" s="26" t="s">
        <v>88</v>
      </c>
      <c r="B41" s="27" t="s">
        <v>259</v>
      </c>
      <c r="C41" s="27" t="s">
        <v>260</v>
      </c>
      <c r="D41" s="28" t="s">
        <v>54</v>
      </c>
      <c r="E41" s="29">
        <v>0.57584000000000002</v>
      </c>
      <c r="F41" s="30"/>
      <c r="G41" s="31"/>
    </row>
    <row r="42" spans="1:7" s="1" customFormat="1" ht="24" x14ac:dyDescent="0.25">
      <c r="A42" s="26" t="s">
        <v>105</v>
      </c>
      <c r="B42" s="27" t="s">
        <v>334</v>
      </c>
      <c r="C42" s="27" t="s">
        <v>335</v>
      </c>
      <c r="D42" s="28" t="s">
        <v>39</v>
      </c>
      <c r="E42" s="29">
        <v>0.67544400000000004</v>
      </c>
      <c r="F42" s="30"/>
      <c r="G42" s="31"/>
    </row>
    <row r="43" spans="1:7" s="1" customFormat="1" x14ac:dyDescent="0.25">
      <c r="A43" s="26" t="s">
        <v>106</v>
      </c>
      <c r="B43" s="27" t="s">
        <v>41</v>
      </c>
      <c r="C43" s="27" t="s">
        <v>42</v>
      </c>
      <c r="D43" s="28" t="s">
        <v>39</v>
      </c>
      <c r="E43" s="29">
        <v>137.0754</v>
      </c>
      <c r="F43" s="30"/>
      <c r="G43" s="31"/>
    </row>
    <row r="44" spans="1:7" s="1" customFormat="1" x14ac:dyDescent="0.25">
      <c r="A44" s="26" t="s">
        <v>114</v>
      </c>
      <c r="B44" s="27" t="s">
        <v>28</v>
      </c>
      <c r="C44" s="27" t="s">
        <v>1184</v>
      </c>
      <c r="D44" s="28" t="s">
        <v>54</v>
      </c>
      <c r="E44" s="29">
        <v>2.8460000000000001</v>
      </c>
      <c r="F44" s="30"/>
      <c r="G44" s="31"/>
    </row>
    <row r="45" spans="1:7" s="1" customFormat="1" x14ac:dyDescent="0.25">
      <c r="A45" s="26" t="s">
        <v>116</v>
      </c>
      <c r="B45" s="27" t="s">
        <v>28</v>
      </c>
      <c r="C45" s="27" t="s">
        <v>1103</v>
      </c>
      <c r="D45" s="28" t="s">
        <v>237</v>
      </c>
      <c r="E45" s="29">
        <v>177</v>
      </c>
      <c r="F45" s="30"/>
      <c r="G45" s="31"/>
    </row>
    <row r="46" spans="1:7" s="1" customFormat="1" x14ac:dyDescent="0.25">
      <c r="A46" s="26" t="s">
        <v>126</v>
      </c>
      <c r="B46" s="27" t="s">
        <v>28</v>
      </c>
      <c r="C46" s="27" t="s">
        <v>1104</v>
      </c>
      <c r="D46" s="28" t="s">
        <v>237</v>
      </c>
      <c r="E46" s="29">
        <v>59</v>
      </c>
      <c r="F46" s="30"/>
      <c r="G46" s="31"/>
    </row>
    <row r="47" spans="1:7" s="1" customFormat="1" x14ac:dyDescent="0.25">
      <c r="A47" s="32"/>
      <c r="B47" s="122" t="s">
        <v>294</v>
      </c>
      <c r="C47" s="123"/>
      <c r="D47" s="33" t="s">
        <v>288</v>
      </c>
      <c r="E47" s="34"/>
      <c r="F47" s="34"/>
      <c r="G47" s="35"/>
    </row>
    <row r="48" spans="1:7" s="1" customFormat="1" x14ac:dyDescent="0.25">
      <c r="A48" s="124"/>
      <c r="B48" s="125"/>
      <c r="C48" s="125"/>
      <c r="D48" s="125"/>
      <c r="E48" s="125"/>
      <c r="F48" s="125"/>
      <c r="G48" s="125"/>
    </row>
    <row r="49" spans="1:7" s="1" customFormat="1" x14ac:dyDescent="0.25">
      <c r="A49" s="32"/>
      <c r="B49" s="122" t="s">
        <v>693</v>
      </c>
      <c r="C49" s="123"/>
      <c r="D49" s="33" t="s">
        <v>288</v>
      </c>
      <c r="E49" s="34"/>
      <c r="F49" s="34"/>
      <c r="G49" s="35"/>
    </row>
    <row r="50" spans="1:7" s="1" customFormat="1" x14ac:dyDescent="0.25">
      <c r="A50" s="121"/>
      <c r="B50" s="121"/>
      <c r="C50" s="121"/>
      <c r="D50" s="121"/>
      <c r="E50" s="121"/>
      <c r="F50" s="121"/>
      <c r="G50" s="121"/>
    </row>
    <row r="51" spans="1:7" s="1" customFormat="1" x14ac:dyDescent="0.25">
      <c r="A51" s="36"/>
      <c r="B51" s="120" t="s">
        <v>1039</v>
      </c>
      <c r="C51" s="120"/>
      <c r="D51" s="120"/>
      <c r="E51" s="120" t="s">
        <v>1161</v>
      </c>
      <c r="F51" s="120"/>
      <c r="G51" s="120"/>
    </row>
    <row r="52" spans="1:7" s="1" customFormat="1" x14ac:dyDescent="0.25">
      <c r="A52" s="121"/>
      <c r="B52" s="121"/>
      <c r="C52" s="121"/>
      <c r="D52" s="121"/>
      <c r="E52" s="121"/>
      <c r="F52" s="121"/>
      <c r="G52" s="121"/>
    </row>
    <row r="53" spans="1:7" s="1" customFormat="1" x14ac:dyDescent="0.25">
      <c r="A53" s="36"/>
      <c r="B53" s="120" t="s">
        <v>1040</v>
      </c>
      <c r="C53" s="120"/>
      <c r="D53" s="120"/>
      <c r="E53" s="120" t="s">
        <v>1162</v>
      </c>
      <c r="F53" s="120"/>
      <c r="G53" s="120"/>
    </row>
  </sheetData>
  <mergeCells count="29">
    <mergeCell ref="B8:G8"/>
    <mergeCell ref="B2:G2"/>
    <mergeCell ref="B3:G3"/>
    <mergeCell ref="A5:G5"/>
    <mergeCell ref="B6:G6"/>
    <mergeCell ref="F7:G7"/>
    <mergeCell ref="A37:G37"/>
    <mergeCell ref="B9:G9"/>
    <mergeCell ref="A11:A13"/>
    <mergeCell ref="B11:B13"/>
    <mergeCell ref="C11:C13"/>
    <mergeCell ref="D11:D13"/>
    <mergeCell ref="E11:E13"/>
    <mergeCell ref="F11:G11"/>
    <mergeCell ref="F12:G12"/>
    <mergeCell ref="A15:G15"/>
    <mergeCell ref="A16:G16"/>
    <mergeCell ref="B20:C20"/>
    <mergeCell ref="A21:G21"/>
    <mergeCell ref="B36:C36"/>
    <mergeCell ref="A52:G52"/>
    <mergeCell ref="B53:D53"/>
    <mergeCell ref="E53:G53"/>
    <mergeCell ref="B47:C47"/>
    <mergeCell ref="A48:G48"/>
    <mergeCell ref="B49:C49"/>
    <mergeCell ref="A50:G50"/>
    <mergeCell ref="B51:D51"/>
    <mergeCell ref="E51:G51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topLeftCell="A4" workbookViewId="0">
      <selection activeCell="G49" sqref="G4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1173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1099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s="1" customFormat="1" ht="25.5" x14ac:dyDescent="0.25">
      <c r="A15" s="37" t="s">
        <v>12</v>
      </c>
      <c r="B15" s="38" t="s">
        <v>1000</v>
      </c>
      <c r="C15" s="38" t="s">
        <v>1001</v>
      </c>
      <c r="D15" s="39" t="s">
        <v>267</v>
      </c>
      <c r="E15" s="145">
        <v>8.9999999999999993E-3</v>
      </c>
      <c r="F15" s="146"/>
      <c r="G15" s="11"/>
    </row>
    <row r="16" spans="1:7" s="12" customFormat="1" outlineLevel="1" x14ac:dyDescent="0.25">
      <c r="A16" s="40" t="s">
        <v>13</v>
      </c>
      <c r="B16" s="41" t="s">
        <v>17</v>
      </c>
      <c r="C16" s="42" t="s">
        <v>18</v>
      </c>
      <c r="D16" s="41" t="s">
        <v>15</v>
      </c>
      <c r="E16" s="43">
        <v>9.68</v>
      </c>
      <c r="F16" s="43">
        <v>8.7120000000000003E-2</v>
      </c>
    </row>
    <row r="17" spans="1:7" s="14" customFormat="1" ht="24" outlineLevel="1" x14ac:dyDescent="0.25">
      <c r="A17" s="48" t="s">
        <v>16</v>
      </c>
      <c r="B17" s="49" t="s">
        <v>998</v>
      </c>
      <c r="C17" s="50" t="s">
        <v>999</v>
      </c>
      <c r="D17" s="49" t="s">
        <v>22</v>
      </c>
      <c r="E17" s="51">
        <v>9.68</v>
      </c>
      <c r="F17" s="51">
        <v>8.7120000000000003E-2</v>
      </c>
    </row>
    <row r="18" spans="1:7" s="1" customFormat="1" ht="25.5" x14ac:dyDescent="0.25">
      <c r="A18" s="37" t="s">
        <v>26</v>
      </c>
      <c r="B18" s="38" t="s">
        <v>1105</v>
      </c>
      <c r="C18" s="38" t="s">
        <v>1106</v>
      </c>
      <c r="D18" s="39" t="s">
        <v>267</v>
      </c>
      <c r="E18" s="145">
        <v>7.0000000000000007E-2</v>
      </c>
      <c r="F18" s="146"/>
      <c r="G18" s="11"/>
    </row>
    <row r="19" spans="1:7" s="12" customFormat="1" outlineLevel="1" x14ac:dyDescent="0.25">
      <c r="A19" s="40" t="s">
        <v>361</v>
      </c>
      <c r="B19" s="41" t="s">
        <v>17</v>
      </c>
      <c r="C19" s="42" t="s">
        <v>18</v>
      </c>
      <c r="D19" s="41" t="s">
        <v>15</v>
      </c>
      <c r="E19" s="43">
        <v>15.73</v>
      </c>
      <c r="F19" s="43">
        <v>1.1011</v>
      </c>
    </row>
    <row r="20" spans="1:7" s="14" customFormat="1" ht="24" outlineLevel="1" x14ac:dyDescent="0.25">
      <c r="A20" s="48" t="s">
        <v>1107</v>
      </c>
      <c r="B20" s="49" t="s">
        <v>529</v>
      </c>
      <c r="C20" s="50" t="s">
        <v>530</v>
      </c>
      <c r="D20" s="49" t="s">
        <v>22</v>
      </c>
      <c r="E20" s="51">
        <v>15.73</v>
      </c>
      <c r="F20" s="51">
        <v>1.1011</v>
      </c>
    </row>
    <row r="21" spans="1:7" s="1" customFormat="1" ht="51" x14ac:dyDescent="0.25">
      <c r="A21" s="37" t="s">
        <v>17</v>
      </c>
      <c r="B21" s="38" t="s">
        <v>1187</v>
      </c>
      <c r="C21" s="38" t="s">
        <v>1188</v>
      </c>
      <c r="D21" s="39" t="s">
        <v>267</v>
      </c>
      <c r="E21" s="145">
        <v>1.2999999999999999E-2</v>
      </c>
      <c r="F21" s="146"/>
      <c r="G21" s="11"/>
    </row>
    <row r="22" spans="1:7" s="12" customFormat="1" outlineLevel="1" x14ac:dyDescent="0.25">
      <c r="A22" s="40" t="s">
        <v>364</v>
      </c>
      <c r="B22" s="41" t="s">
        <v>17</v>
      </c>
      <c r="C22" s="42" t="s">
        <v>18</v>
      </c>
      <c r="D22" s="41" t="s">
        <v>15</v>
      </c>
      <c r="E22" s="43">
        <v>28.32</v>
      </c>
      <c r="F22" s="43">
        <v>0.36815999999999999</v>
      </c>
    </row>
    <row r="23" spans="1:7" s="14" customFormat="1" ht="36" outlineLevel="1" x14ac:dyDescent="0.25">
      <c r="A23" s="48" t="s">
        <v>365</v>
      </c>
      <c r="B23" s="49" t="s">
        <v>1182</v>
      </c>
      <c r="C23" s="50" t="s">
        <v>1183</v>
      </c>
      <c r="D23" s="49" t="s">
        <v>22</v>
      </c>
      <c r="E23" s="51">
        <v>28.32</v>
      </c>
      <c r="F23" s="51">
        <v>0.36815999999999999</v>
      </c>
    </row>
    <row r="24" spans="1:7" s="1" customFormat="1" ht="51" x14ac:dyDescent="0.25">
      <c r="A24" s="37" t="s">
        <v>29</v>
      </c>
      <c r="B24" s="38" t="s">
        <v>1108</v>
      </c>
      <c r="C24" s="38" t="s">
        <v>1109</v>
      </c>
      <c r="D24" s="39" t="s">
        <v>54</v>
      </c>
      <c r="E24" s="145">
        <v>21</v>
      </c>
      <c r="F24" s="146"/>
      <c r="G24" s="11"/>
    </row>
    <row r="25" spans="1:7" s="12" customFormat="1" outlineLevel="1" x14ac:dyDescent="0.25">
      <c r="A25" s="40" t="s">
        <v>32</v>
      </c>
      <c r="B25" s="41" t="s">
        <v>17</v>
      </c>
      <c r="C25" s="42" t="s">
        <v>18</v>
      </c>
      <c r="D25" s="41" t="s">
        <v>15</v>
      </c>
      <c r="E25" s="43">
        <v>1.2886999999999999E-2</v>
      </c>
      <c r="F25" s="43">
        <v>0.27062700000000001</v>
      </c>
    </row>
    <row r="26" spans="1:7" s="14" customFormat="1" outlineLevel="1" x14ac:dyDescent="0.25">
      <c r="A26" s="48" t="s">
        <v>33</v>
      </c>
      <c r="B26" s="49" t="s">
        <v>1101</v>
      </c>
      <c r="C26" s="50" t="s">
        <v>1102</v>
      </c>
      <c r="D26" s="49" t="s">
        <v>22</v>
      </c>
      <c r="E26" s="51">
        <v>1.2886999999999999E-2</v>
      </c>
      <c r="F26" s="51">
        <v>0.27062700000000001</v>
      </c>
    </row>
    <row r="27" spans="1:7" s="1" customFormat="1" ht="76.5" x14ac:dyDescent="0.25">
      <c r="A27" s="37" t="s">
        <v>43</v>
      </c>
      <c r="B27" s="38" t="s">
        <v>1199</v>
      </c>
      <c r="C27" s="38" t="s">
        <v>1200</v>
      </c>
      <c r="D27" s="39" t="s">
        <v>267</v>
      </c>
      <c r="E27" s="145">
        <v>0.16600000000000001</v>
      </c>
      <c r="F27" s="146"/>
      <c r="G27" s="11"/>
    </row>
    <row r="28" spans="1:7" s="12" customFormat="1" outlineLevel="1" x14ac:dyDescent="0.25">
      <c r="A28" s="40" t="s">
        <v>45</v>
      </c>
      <c r="B28" s="41" t="s">
        <v>12</v>
      </c>
      <c r="C28" s="42" t="s">
        <v>14</v>
      </c>
      <c r="D28" s="41" t="s">
        <v>15</v>
      </c>
      <c r="E28" s="43">
        <v>7.26</v>
      </c>
      <c r="F28" s="43">
        <v>1.2052</v>
      </c>
    </row>
    <row r="29" spans="1:7" s="13" customFormat="1" outlineLevel="1" x14ac:dyDescent="0.25">
      <c r="A29" s="44" t="s">
        <v>46</v>
      </c>
      <c r="B29" s="45" t="s">
        <v>17</v>
      </c>
      <c r="C29" s="46" t="s">
        <v>18</v>
      </c>
      <c r="D29" s="45" t="s">
        <v>15</v>
      </c>
      <c r="E29" s="47">
        <v>15.32</v>
      </c>
      <c r="F29" s="47">
        <v>2.5430999999999999</v>
      </c>
    </row>
    <row r="30" spans="1:7" s="14" customFormat="1" ht="36" outlineLevel="1" x14ac:dyDescent="0.25">
      <c r="A30" s="48" t="s">
        <v>47</v>
      </c>
      <c r="B30" s="49" t="s">
        <v>1197</v>
      </c>
      <c r="C30" s="50" t="s">
        <v>1198</v>
      </c>
      <c r="D30" s="49" t="s">
        <v>22</v>
      </c>
      <c r="E30" s="51">
        <v>15.32</v>
      </c>
      <c r="F30" s="51">
        <v>2.5430999999999999</v>
      </c>
    </row>
    <row r="31" spans="1:7" s="1" customFormat="1" ht="25.5" x14ac:dyDescent="0.25">
      <c r="A31" s="37" t="s">
        <v>62</v>
      </c>
      <c r="B31" s="38" t="s">
        <v>1000</v>
      </c>
      <c r="C31" s="38" t="s">
        <v>1001</v>
      </c>
      <c r="D31" s="39" t="s">
        <v>267</v>
      </c>
      <c r="E31" s="145">
        <v>8.3000000000000004E-2</v>
      </c>
      <c r="F31" s="146"/>
      <c r="G31" s="11"/>
    </row>
    <row r="32" spans="1:7" s="12" customFormat="1" outlineLevel="1" x14ac:dyDescent="0.25">
      <c r="A32" s="40" t="s">
        <v>600</v>
      </c>
      <c r="B32" s="41" t="s">
        <v>17</v>
      </c>
      <c r="C32" s="42" t="s">
        <v>18</v>
      </c>
      <c r="D32" s="41" t="s">
        <v>15</v>
      </c>
      <c r="E32" s="43">
        <v>9.68</v>
      </c>
      <c r="F32" s="43">
        <v>0.80344000000000004</v>
      </c>
    </row>
    <row r="33" spans="1:7" s="14" customFormat="1" ht="24" outlineLevel="1" x14ac:dyDescent="0.25">
      <c r="A33" s="48" t="s">
        <v>601</v>
      </c>
      <c r="B33" s="49" t="s">
        <v>998</v>
      </c>
      <c r="C33" s="50" t="s">
        <v>999</v>
      </c>
      <c r="D33" s="49" t="s">
        <v>22</v>
      </c>
      <c r="E33" s="51">
        <v>9.68</v>
      </c>
      <c r="F33" s="51">
        <v>0.80344000000000004</v>
      </c>
    </row>
    <row r="34" spans="1:7" s="1" customFormat="1" ht="38.25" x14ac:dyDescent="0.25">
      <c r="A34" s="37" t="s">
        <v>63</v>
      </c>
      <c r="B34" s="38" t="s">
        <v>1201</v>
      </c>
      <c r="C34" s="38" t="s">
        <v>1202</v>
      </c>
      <c r="D34" s="39" t="s">
        <v>267</v>
      </c>
      <c r="E34" s="145">
        <v>0.10100000000000001</v>
      </c>
      <c r="F34" s="146"/>
      <c r="G34" s="11"/>
    </row>
    <row r="35" spans="1:7" s="12" customFormat="1" outlineLevel="1" x14ac:dyDescent="0.25">
      <c r="A35" s="40" t="s">
        <v>64</v>
      </c>
      <c r="B35" s="41" t="s">
        <v>12</v>
      </c>
      <c r="C35" s="42" t="s">
        <v>14</v>
      </c>
      <c r="D35" s="41" t="s">
        <v>15</v>
      </c>
      <c r="E35" s="43">
        <v>11.41</v>
      </c>
      <c r="F35" s="43">
        <v>1.1524000000000001</v>
      </c>
    </row>
    <row r="36" spans="1:7" s="13" customFormat="1" outlineLevel="1" x14ac:dyDescent="0.25">
      <c r="A36" s="44" t="s">
        <v>65</v>
      </c>
      <c r="B36" s="45" t="s">
        <v>17</v>
      </c>
      <c r="C36" s="46" t="s">
        <v>18</v>
      </c>
      <c r="D36" s="45" t="s">
        <v>15</v>
      </c>
      <c r="E36" s="47">
        <v>33.090000000000003</v>
      </c>
      <c r="F36" s="47">
        <v>3.3420999999999998</v>
      </c>
    </row>
    <row r="37" spans="1:7" s="14" customFormat="1" ht="24" outlineLevel="1" x14ac:dyDescent="0.25">
      <c r="A37" s="48" t="s">
        <v>66</v>
      </c>
      <c r="B37" s="49" t="s">
        <v>529</v>
      </c>
      <c r="C37" s="50" t="s">
        <v>530</v>
      </c>
      <c r="D37" s="49" t="s">
        <v>22</v>
      </c>
      <c r="E37" s="51">
        <v>7.84</v>
      </c>
      <c r="F37" s="51">
        <v>0.79183999999999999</v>
      </c>
    </row>
    <row r="38" spans="1:7" s="14" customFormat="1" ht="36" outlineLevel="1" x14ac:dyDescent="0.25">
      <c r="A38" s="52" t="s">
        <v>67</v>
      </c>
      <c r="B38" s="53" t="s">
        <v>1182</v>
      </c>
      <c r="C38" s="54" t="s">
        <v>1183</v>
      </c>
      <c r="D38" s="53" t="s">
        <v>22</v>
      </c>
      <c r="E38" s="55">
        <v>25.25</v>
      </c>
      <c r="F38" s="55">
        <v>2.5503</v>
      </c>
    </row>
    <row r="39" spans="1:7" s="1" customFormat="1" ht="51" x14ac:dyDescent="0.25">
      <c r="A39" s="37" t="s">
        <v>70</v>
      </c>
      <c r="B39" s="38" t="s">
        <v>1108</v>
      </c>
      <c r="C39" s="38" t="s">
        <v>1109</v>
      </c>
      <c r="D39" s="39" t="s">
        <v>54</v>
      </c>
      <c r="E39" s="145">
        <v>167</v>
      </c>
      <c r="F39" s="146"/>
      <c r="G39" s="11"/>
    </row>
    <row r="40" spans="1:7" s="12" customFormat="1" outlineLevel="1" x14ac:dyDescent="0.25">
      <c r="A40" s="40" t="s">
        <v>606</v>
      </c>
      <c r="B40" s="41" t="s">
        <v>17</v>
      </c>
      <c r="C40" s="42" t="s">
        <v>18</v>
      </c>
      <c r="D40" s="41" t="s">
        <v>15</v>
      </c>
      <c r="E40" s="43">
        <v>1.2886999999999999E-2</v>
      </c>
      <c r="F40" s="43">
        <v>2.1520999999999999</v>
      </c>
    </row>
    <row r="41" spans="1:7" s="14" customFormat="1" outlineLevel="1" x14ac:dyDescent="0.25">
      <c r="A41" s="48" t="s">
        <v>607</v>
      </c>
      <c r="B41" s="49" t="s">
        <v>1101</v>
      </c>
      <c r="C41" s="50" t="s">
        <v>1102</v>
      </c>
      <c r="D41" s="49" t="s">
        <v>22</v>
      </c>
      <c r="E41" s="51">
        <v>1.2886999999999999E-2</v>
      </c>
      <c r="F41" s="51">
        <v>2.1520999999999999</v>
      </c>
    </row>
    <row r="42" spans="1:7" s="1" customFormat="1" ht="38.25" x14ac:dyDescent="0.25">
      <c r="A42" s="37" t="s">
        <v>71</v>
      </c>
      <c r="B42" s="38" t="s">
        <v>1189</v>
      </c>
      <c r="C42" s="38" t="s">
        <v>1190</v>
      </c>
      <c r="D42" s="39" t="s">
        <v>267</v>
      </c>
      <c r="E42" s="145">
        <v>0.114</v>
      </c>
      <c r="F42" s="146"/>
      <c r="G42" s="11"/>
    </row>
    <row r="43" spans="1:7" s="12" customFormat="1" outlineLevel="1" x14ac:dyDescent="0.25">
      <c r="A43" s="40" t="s">
        <v>72</v>
      </c>
      <c r="B43" s="41" t="s">
        <v>17</v>
      </c>
      <c r="C43" s="42" t="s">
        <v>18</v>
      </c>
      <c r="D43" s="41" t="s">
        <v>15</v>
      </c>
      <c r="E43" s="43">
        <v>5.91</v>
      </c>
      <c r="F43" s="43">
        <v>0.67374000000000001</v>
      </c>
    </row>
    <row r="44" spans="1:7" s="14" customFormat="1" ht="24" outlineLevel="1" x14ac:dyDescent="0.25">
      <c r="A44" s="48" t="s">
        <v>1096</v>
      </c>
      <c r="B44" s="49" t="s">
        <v>998</v>
      </c>
      <c r="C44" s="50" t="s">
        <v>999</v>
      </c>
      <c r="D44" s="49" t="s">
        <v>22</v>
      </c>
      <c r="E44" s="51">
        <v>5.91</v>
      </c>
      <c r="F44" s="51">
        <v>0.67374000000000001</v>
      </c>
    </row>
    <row r="45" spans="1:7" s="1" customFormat="1" ht="25.5" x14ac:dyDescent="0.25">
      <c r="A45" s="37" t="s">
        <v>73</v>
      </c>
      <c r="B45" s="38" t="s">
        <v>1191</v>
      </c>
      <c r="C45" s="38" t="s">
        <v>1192</v>
      </c>
      <c r="D45" s="39" t="s">
        <v>267</v>
      </c>
      <c r="E45" s="145">
        <v>0.114</v>
      </c>
      <c r="F45" s="146"/>
      <c r="G45" s="11"/>
    </row>
    <row r="46" spans="1:7" s="12" customFormat="1" outlineLevel="1" x14ac:dyDescent="0.25">
      <c r="A46" s="40" t="s">
        <v>383</v>
      </c>
      <c r="B46" s="41" t="s">
        <v>17</v>
      </c>
      <c r="C46" s="42" t="s">
        <v>18</v>
      </c>
      <c r="D46" s="41" t="s">
        <v>15</v>
      </c>
      <c r="E46" s="43">
        <v>2.85</v>
      </c>
      <c r="F46" s="43">
        <v>0.32490000000000002</v>
      </c>
    </row>
    <row r="47" spans="1:7" s="14" customFormat="1" ht="24" outlineLevel="1" x14ac:dyDescent="0.25">
      <c r="A47" s="48" t="s">
        <v>384</v>
      </c>
      <c r="B47" s="49" t="s">
        <v>998</v>
      </c>
      <c r="C47" s="50" t="s">
        <v>999</v>
      </c>
      <c r="D47" s="49" t="s">
        <v>22</v>
      </c>
      <c r="E47" s="51">
        <v>2.85</v>
      </c>
      <c r="F47" s="51">
        <v>0.32490000000000002</v>
      </c>
    </row>
    <row r="48" spans="1:7" s="1" customFormat="1" x14ac:dyDescent="0.25">
      <c r="A48" s="37" t="s">
        <v>74</v>
      </c>
      <c r="B48" s="38" t="s">
        <v>1110</v>
      </c>
      <c r="C48" s="38" t="s">
        <v>1111</v>
      </c>
      <c r="D48" s="39" t="s">
        <v>267</v>
      </c>
      <c r="E48" s="145">
        <v>0.114</v>
      </c>
      <c r="F48" s="146"/>
      <c r="G48" s="11"/>
    </row>
    <row r="49" spans="1:7" s="12" customFormat="1" outlineLevel="1" x14ac:dyDescent="0.25">
      <c r="A49" s="40" t="s">
        <v>388</v>
      </c>
      <c r="B49" s="41" t="s">
        <v>12</v>
      </c>
      <c r="C49" s="42" t="s">
        <v>14</v>
      </c>
      <c r="D49" s="41" t="s">
        <v>15</v>
      </c>
      <c r="E49" s="43">
        <v>13.91</v>
      </c>
      <c r="F49" s="43">
        <v>1.5857000000000001</v>
      </c>
    </row>
    <row r="50" spans="1:7" s="13" customFormat="1" outlineLevel="1" x14ac:dyDescent="0.25">
      <c r="A50" s="44" t="s">
        <v>389</v>
      </c>
      <c r="B50" s="45" t="s">
        <v>17</v>
      </c>
      <c r="C50" s="46" t="s">
        <v>18</v>
      </c>
      <c r="D50" s="45" t="s">
        <v>15</v>
      </c>
      <c r="E50" s="47">
        <v>13.91</v>
      </c>
      <c r="F50" s="47">
        <v>1.5857000000000001</v>
      </c>
    </row>
    <row r="51" spans="1:7" s="14" customFormat="1" outlineLevel="1" x14ac:dyDescent="0.25">
      <c r="A51" s="48" t="s">
        <v>390</v>
      </c>
      <c r="B51" s="49" t="s">
        <v>263</v>
      </c>
      <c r="C51" s="50" t="s">
        <v>264</v>
      </c>
      <c r="D51" s="49" t="s">
        <v>22</v>
      </c>
      <c r="E51" s="51">
        <v>13.91</v>
      </c>
      <c r="F51" s="51">
        <v>1.5857000000000001</v>
      </c>
    </row>
    <row r="52" spans="1:7" s="13" customFormat="1" outlineLevel="1" x14ac:dyDescent="0.25">
      <c r="A52" s="56" t="s">
        <v>391</v>
      </c>
      <c r="B52" s="57" t="s">
        <v>37</v>
      </c>
      <c r="C52" s="58" t="s">
        <v>38</v>
      </c>
      <c r="D52" s="57" t="s">
        <v>39</v>
      </c>
      <c r="E52" s="59">
        <v>100</v>
      </c>
      <c r="F52" s="59">
        <v>11.4</v>
      </c>
    </row>
    <row r="53" spans="1:7" s="1" customFormat="1" ht="38.25" x14ac:dyDescent="0.25">
      <c r="A53" s="37" t="s">
        <v>75</v>
      </c>
      <c r="B53" s="38" t="s">
        <v>1193</v>
      </c>
      <c r="C53" s="38" t="s">
        <v>1194</v>
      </c>
      <c r="D53" s="39" t="s">
        <v>267</v>
      </c>
      <c r="E53" s="145">
        <v>0.114</v>
      </c>
      <c r="F53" s="146"/>
      <c r="G53" s="11"/>
    </row>
    <row r="54" spans="1:7" s="12" customFormat="1" outlineLevel="1" x14ac:dyDescent="0.25">
      <c r="A54" s="40" t="s">
        <v>76</v>
      </c>
      <c r="B54" s="41" t="s">
        <v>17</v>
      </c>
      <c r="C54" s="42" t="s">
        <v>18</v>
      </c>
      <c r="D54" s="41" t="s">
        <v>15</v>
      </c>
      <c r="E54" s="43">
        <v>27.36</v>
      </c>
      <c r="F54" s="43">
        <v>3.1190000000000002</v>
      </c>
    </row>
    <row r="55" spans="1:7" s="14" customFormat="1" ht="24" outlineLevel="1" x14ac:dyDescent="0.25">
      <c r="A55" s="48" t="s">
        <v>77</v>
      </c>
      <c r="B55" s="49" t="s">
        <v>529</v>
      </c>
      <c r="C55" s="50" t="s">
        <v>530</v>
      </c>
      <c r="D55" s="49" t="s">
        <v>22</v>
      </c>
      <c r="E55" s="51">
        <v>23.32</v>
      </c>
      <c r="F55" s="51">
        <v>2.6585000000000001</v>
      </c>
    </row>
    <row r="56" spans="1:7" s="14" customFormat="1" outlineLevel="1" x14ac:dyDescent="0.25">
      <c r="A56" s="52" t="s">
        <v>78</v>
      </c>
      <c r="B56" s="53" t="s">
        <v>1178</v>
      </c>
      <c r="C56" s="54" t="s">
        <v>1179</v>
      </c>
      <c r="D56" s="53" t="s">
        <v>22</v>
      </c>
      <c r="E56" s="55">
        <v>8.08</v>
      </c>
      <c r="F56" s="55">
        <v>0.92112000000000005</v>
      </c>
    </row>
    <row r="57" spans="1:7" s="14" customFormat="1" outlineLevel="1" x14ac:dyDescent="0.25">
      <c r="A57" s="52" t="s">
        <v>79</v>
      </c>
      <c r="B57" s="53" t="s">
        <v>1180</v>
      </c>
      <c r="C57" s="54" t="s">
        <v>1181</v>
      </c>
      <c r="D57" s="53" t="s">
        <v>22</v>
      </c>
      <c r="E57" s="55">
        <v>4.04</v>
      </c>
      <c r="F57" s="55">
        <v>0.46056000000000002</v>
      </c>
    </row>
    <row r="58" spans="1:7" s="1" customFormat="1" ht="25.5" x14ac:dyDescent="0.25">
      <c r="A58" s="37" t="s">
        <v>81</v>
      </c>
      <c r="B58" s="38" t="s">
        <v>1195</v>
      </c>
      <c r="C58" s="38" t="s">
        <v>1196</v>
      </c>
      <c r="D58" s="39" t="s">
        <v>705</v>
      </c>
      <c r="E58" s="145">
        <v>1.6559999999999999</v>
      </c>
      <c r="F58" s="146"/>
      <c r="G58" s="11"/>
    </row>
    <row r="59" spans="1:7" s="12" customFormat="1" outlineLevel="1" x14ac:dyDescent="0.25">
      <c r="A59" s="40" t="s">
        <v>565</v>
      </c>
      <c r="B59" s="41" t="s">
        <v>12</v>
      </c>
      <c r="C59" s="42" t="s">
        <v>14</v>
      </c>
      <c r="D59" s="41" t="s">
        <v>15</v>
      </c>
      <c r="E59" s="43">
        <v>86.5</v>
      </c>
      <c r="F59" s="43">
        <v>143.244</v>
      </c>
    </row>
    <row r="60" spans="1:7" s="1" customFormat="1" ht="25.5" x14ac:dyDescent="0.25">
      <c r="A60" s="37" t="s">
        <v>82</v>
      </c>
      <c r="B60" s="38" t="s">
        <v>1112</v>
      </c>
      <c r="C60" s="38" t="s">
        <v>1113</v>
      </c>
      <c r="D60" s="39" t="s">
        <v>252</v>
      </c>
      <c r="E60" s="145">
        <v>1.3244</v>
      </c>
      <c r="F60" s="146"/>
      <c r="G60" s="11"/>
    </row>
    <row r="61" spans="1:7" s="12" customFormat="1" outlineLevel="1" x14ac:dyDescent="0.25">
      <c r="A61" s="40" t="s">
        <v>83</v>
      </c>
      <c r="B61" s="41" t="s">
        <v>12</v>
      </c>
      <c r="C61" s="42" t="s">
        <v>14</v>
      </c>
      <c r="D61" s="41" t="s">
        <v>15</v>
      </c>
      <c r="E61" s="43">
        <v>199.4</v>
      </c>
      <c r="F61" s="43">
        <v>264.08539999999999</v>
      </c>
    </row>
    <row r="62" spans="1:7" s="13" customFormat="1" outlineLevel="1" x14ac:dyDescent="0.25">
      <c r="A62" s="44" t="s">
        <v>509</v>
      </c>
      <c r="B62" s="45" t="s">
        <v>17</v>
      </c>
      <c r="C62" s="46" t="s">
        <v>18</v>
      </c>
      <c r="D62" s="45" t="s">
        <v>15</v>
      </c>
      <c r="E62" s="47">
        <v>17.670000000000002</v>
      </c>
      <c r="F62" s="47">
        <v>23.402100000000001</v>
      </c>
    </row>
    <row r="63" spans="1:7" s="14" customFormat="1" outlineLevel="1" x14ac:dyDescent="0.25">
      <c r="A63" s="48" t="s">
        <v>510</v>
      </c>
      <c r="B63" s="49" t="s">
        <v>297</v>
      </c>
      <c r="C63" s="50" t="s">
        <v>298</v>
      </c>
      <c r="D63" s="49" t="s">
        <v>22</v>
      </c>
      <c r="E63" s="51">
        <v>35.4</v>
      </c>
      <c r="F63" s="51">
        <v>46.883800000000001</v>
      </c>
    </row>
    <row r="64" spans="1:7" s="14" customFormat="1" ht="24" outlineLevel="1" x14ac:dyDescent="0.25">
      <c r="A64" s="52" t="s">
        <v>511</v>
      </c>
      <c r="B64" s="53" t="s">
        <v>711</v>
      </c>
      <c r="C64" s="54" t="s">
        <v>712</v>
      </c>
      <c r="D64" s="53" t="s">
        <v>22</v>
      </c>
      <c r="E64" s="55">
        <v>7.87</v>
      </c>
      <c r="F64" s="55">
        <v>10.423</v>
      </c>
    </row>
    <row r="65" spans="1:7" s="14" customFormat="1" outlineLevel="1" x14ac:dyDescent="0.25">
      <c r="A65" s="52" t="s">
        <v>512</v>
      </c>
      <c r="B65" s="53" t="s">
        <v>1100</v>
      </c>
      <c r="C65" s="54" t="s">
        <v>123</v>
      </c>
      <c r="D65" s="53" t="s">
        <v>22</v>
      </c>
      <c r="E65" s="55">
        <v>8.9</v>
      </c>
      <c r="F65" s="55">
        <v>11.7872</v>
      </c>
    </row>
    <row r="66" spans="1:7" s="14" customFormat="1" outlineLevel="1" x14ac:dyDescent="0.25">
      <c r="A66" s="52" t="s">
        <v>1114</v>
      </c>
      <c r="B66" s="53" t="s">
        <v>35</v>
      </c>
      <c r="C66" s="54" t="s">
        <v>25</v>
      </c>
      <c r="D66" s="53" t="s">
        <v>22</v>
      </c>
      <c r="E66" s="55">
        <v>0.9</v>
      </c>
      <c r="F66" s="55">
        <v>1.1919999999999999</v>
      </c>
    </row>
    <row r="67" spans="1:7" s="13" customFormat="1" outlineLevel="1" x14ac:dyDescent="0.25">
      <c r="A67" s="56" t="s">
        <v>1115</v>
      </c>
      <c r="B67" s="57" t="s">
        <v>232</v>
      </c>
      <c r="C67" s="58" t="s">
        <v>233</v>
      </c>
      <c r="D67" s="57" t="s">
        <v>54</v>
      </c>
      <c r="E67" s="59">
        <v>2.3999999999999998E-3</v>
      </c>
      <c r="F67" s="59">
        <v>3.179E-3</v>
      </c>
    </row>
    <row r="68" spans="1:7" s="13" customFormat="1" ht="24" outlineLevel="1" x14ac:dyDescent="0.25">
      <c r="A68" s="60" t="s">
        <v>1116</v>
      </c>
      <c r="B68" s="61" t="s">
        <v>334</v>
      </c>
      <c r="C68" s="62" t="s">
        <v>335</v>
      </c>
      <c r="D68" s="61" t="s">
        <v>39</v>
      </c>
      <c r="E68" s="63">
        <v>0.51</v>
      </c>
      <c r="F68" s="63">
        <v>0.67544400000000004</v>
      </c>
    </row>
    <row r="69" spans="1:7" s="13" customFormat="1" outlineLevel="1" x14ac:dyDescent="0.25">
      <c r="A69" s="60" t="s">
        <v>1117</v>
      </c>
      <c r="B69" s="61" t="s">
        <v>41</v>
      </c>
      <c r="C69" s="62" t="s">
        <v>42</v>
      </c>
      <c r="D69" s="61" t="s">
        <v>39</v>
      </c>
      <c r="E69" s="63">
        <v>103.5</v>
      </c>
      <c r="F69" s="63">
        <v>137.0754</v>
      </c>
    </row>
    <row r="70" spans="1:7" s="1" customFormat="1" x14ac:dyDescent="0.25">
      <c r="A70" s="37" t="s">
        <v>84</v>
      </c>
      <c r="B70" s="38" t="s">
        <v>28</v>
      </c>
      <c r="C70" s="38" t="s">
        <v>1184</v>
      </c>
      <c r="D70" s="39" t="s">
        <v>54</v>
      </c>
      <c r="E70" s="143">
        <v>2.8460000000000001</v>
      </c>
      <c r="F70" s="144"/>
      <c r="G70" s="11"/>
    </row>
    <row r="71" spans="1:7" s="1" customFormat="1" ht="51" x14ac:dyDescent="0.25">
      <c r="A71" s="37" t="s">
        <v>85</v>
      </c>
      <c r="B71" s="38" t="s">
        <v>1118</v>
      </c>
      <c r="C71" s="38" t="s">
        <v>1119</v>
      </c>
      <c r="D71" s="39" t="s">
        <v>241</v>
      </c>
      <c r="E71" s="145">
        <v>2.36</v>
      </c>
      <c r="F71" s="146"/>
      <c r="G71" s="11"/>
    </row>
    <row r="72" spans="1:7" s="12" customFormat="1" outlineLevel="1" x14ac:dyDescent="0.25">
      <c r="A72" s="40" t="s">
        <v>86</v>
      </c>
      <c r="B72" s="41" t="s">
        <v>12</v>
      </c>
      <c r="C72" s="42" t="s">
        <v>14</v>
      </c>
      <c r="D72" s="41" t="s">
        <v>15</v>
      </c>
      <c r="E72" s="43">
        <v>38.9</v>
      </c>
      <c r="F72" s="43">
        <v>91.804000000000002</v>
      </c>
    </row>
    <row r="73" spans="1:7" s="13" customFormat="1" outlineLevel="1" x14ac:dyDescent="0.25">
      <c r="A73" s="44" t="s">
        <v>513</v>
      </c>
      <c r="B73" s="45" t="s">
        <v>17</v>
      </c>
      <c r="C73" s="46" t="s">
        <v>18</v>
      </c>
      <c r="D73" s="45" t="s">
        <v>15</v>
      </c>
      <c r="E73" s="47">
        <v>1.53</v>
      </c>
      <c r="F73" s="47">
        <v>3.6107999999999998</v>
      </c>
    </row>
    <row r="74" spans="1:7" s="14" customFormat="1" ht="24" outlineLevel="1" x14ac:dyDescent="0.25">
      <c r="A74" s="48" t="s">
        <v>514</v>
      </c>
      <c r="B74" s="49" t="s">
        <v>299</v>
      </c>
      <c r="C74" s="50" t="s">
        <v>276</v>
      </c>
      <c r="D74" s="49" t="s">
        <v>22</v>
      </c>
      <c r="E74" s="51">
        <v>1</v>
      </c>
      <c r="F74" s="51">
        <v>2.36</v>
      </c>
    </row>
    <row r="75" spans="1:7" s="14" customFormat="1" outlineLevel="1" x14ac:dyDescent="0.25">
      <c r="A75" s="52" t="s">
        <v>515</v>
      </c>
      <c r="B75" s="53" t="s">
        <v>35</v>
      </c>
      <c r="C75" s="54" t="s">
        <v>25</v>
      </c>
      <c r="D75" s="53" t="s">
        <v>22</v>
      </c>
      <c r="E75" s="55">
        <v>0.53</v>
      </c>
      <c r="F75" s="55">
        <v>1.2507999999999999</v>
      </c>
    </row>
    <row r="76" spans="1:7" s="13" customFormat="1" outlineLevel="1" x14ac:dyDescent="0.25">
      <c r="A76" s="56" t="s">
        <v>516</v>
      </c>
      <c r="B76" s="57" t="s">
        <v>259</v>
      </c>
      <c r="C76" s="58" t="s">
        <v>260</v>
      </c>
      <c r="D76" s="57" t="s">
        <v>54</v>
      </c>
      <c r="E76" s="59">
        <v>0.24399999999999999</v>
      </c>
      <c r="F76" s="59">
        <v>0.57584000000000002</v>
      </c>
    </row>
    <row r="77" spans="1:7" s="1" customFormat="1" x14ac:dyDescent="0.25">
      <c r="A77" s="37" t="s">
        <v>87</v>
      </c>
      <c r="B77" s="38" t="s">
        <v>28</v>
      </c>
      <c r="C77" s="38" t="s">
        <v>1104</v>
      </c>
      <c r="D77" s="39" t="s">
        <v>237</v>
      </c>
      <c r="E77" s="143">
        <v>59</v>
      </c>
      <c r="F77" s="144"/>
      <c r="G77" s="11"/>
    </row>
    <row r="78" spans="1:7" s="1" customFormat="1" x14ac:dyDescent="0.25">
      <c r="A78" s="37" t="s">
        <v>88</v>
      </c>
      <c r="B78" s="38" t="s">
        <v>28</v>
      </c>
      <c r="C78" s="38" t="s">
        <v>1103</v>
      </c>
      <c r="D78" s="39" t="s">
        <v>237</v>
      </c>
      <c r="E78" s="143">
        <v>177</v>
      </c>
      <c r="F78" s="144"/>
      <c r="G78" s="11"/>
    </row>
    <row r="79" spans="1:7" s="1" customFormat="1" ht="13.5" thickBot="1" x14ac:dyDescent="0.3">
      <c r="A79" s="147"/>
      <c r="B79" s="148"/>
      <c r="C79" s="148"/>
      <c r="D79" s="148"/>
      <c r="E79" s="148"/>
      <c r="F79" s="149"/>
    </row>
    <row r="80" spans="1:7" s="1" customFormat="1" ht="13.5" thickTop="1" x14ac:dyDescent="0.25">
      <c r="A80" s="121"/>
      <c r="B80" s="121"/>
      <c r="C80" s="121"/>
      <c r="D80" s="121"/>
      <c r="E80" s="121"/>
      <c r="F80" s="121"/>
    </row>
    <row r="81" spans="1:6" s="1" customFormat="1" x14ac:dyDescent="0.25">
      <c r="A81" s="36"/>
      <c r="B81" s="142" t="s">
        <v>1039</v>
      </c>
      <c r="C81" s="142"/>
      <c r="D81" s="142" t="s">
        <v>1161</v>
      </c>
      <c r="E81" s="142"/>
      <c r="F81" s="142"/>
    </row>
    <row r="82" spans="1:6" s="1" customFormat="1" x14ac:dyDescent="0.25">
      <c r="A82" s="121"/>
      <c r="B82" s="121"/>
      <c r="C82" s="121"/>
      <c r="D82" s="121"/>
      <c r="E82" s="121"/>
      <c r="F82" s="121"/>
    </row>
    <row r="83" spans="1:6" s="1" customFormat="1" x14ac:dyDescent="0.25">
      <c r="A83" s="36"/>
      <c r="B83" s="142" t="s">
        <v>1040</v>
      </c>
      <c r="C83" s="142"/>
      <c r="D83" s="142" t="s">
        <v>1162</v>
      </c>
      <c r="E83" s="142"/>
      <c r="F83" s="142"/>
    </row>
  </sheetData>
  <mergeCells count="37">
    <mergeCell ref="A14:F14"/>
    <mergeCell ref="B2:F2"/>
    <mergeCell ref="B3:F3"/>
    <mergeCell ref="A5:F5"/>
    <mergeCell ref="B6:F6"/>
    <mergeCell ref="B8:F8"/>
    <mergeCell ref="B9:F9"/>
    <mergeCell ref="A11:A12"/>
    <mergeCell ref="B11:B12"/>
    <mergeCell ref="C11:C12"/>
    <mergeCell ref="D11:D12"/>
    <mergeCell ref="E11:F11"/>
    <mergeCell ref="E53:F53"/>
    <mergeCell ref="E15:F15"/>
    <mergeCell ref="E18:F18"/>
    <mergeCell ref="E21:F21"/>
    <mergeCell ref="E24:F24"/>
    <mergeCell ref="E27:F27"/>
    <mergeCell ref="E31:F31"/>
    <mergeCell ref="E34:F34"/>
    <mergeCell ref="E39:F39"/>
    <mergeCell ref="E42:F42"/>
    <mergeCell ref="E45:F45"/>
    <mergeCell ref="E48:F48"/>
    <mergeCell ref="B83:C83"/>
    <mergeCell ref="D83:F83"/>
    <mergeCell ref="E58:F58"/>
    <mergeCell ref="E60:F60"/>
    <mergeCell ref="E70:F70"/>
    <mergeCell ref="E71:F71"/>
    <mergeCell ref="E77:F77"/>
    <mergeCell ref="E78:F78"/>
    <mergeCell ref="A79:F79"/>
    <mergeCell ref="A80:F80"/>
    <mergeCell ref="B81:C81"/>
    <mergeCell ref="D81:F81"/>
    <mergeCell ref="A82:F82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4.28515625" style="10" customWidth="1"/>
    <col min="4" max="6" width="10.140625" style="10" customWidth="1"/>
    <col min="7" max="7" width="12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38" t="s">
        <v>1173</v>
      </c>
      <c r="C2" s="138"/>
      <c r="D2" s="138"/>
      <c r="E2" s="138"/>
      <c r="F2" s="138"/>
      <c r="G2" s="138"/>
    </row>
    <row r="3" spans="1:8" s="1" customFormat="1" x14ac:dyDescent="0.25">
      <c r="A3" s="3"/>
      <c r="B3" s="130" t="s">
        <v>0</v>
      </c>
      <c r="C3" s="130"/>
      <c r="D3" s="130"/>
      <c r="E3" s="130"/>
      <c r="F3" s="130"/>
      <c r="G3" s="130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39" t="s">
        <v>286</v>
      </c>
      <c r="B5" s="139"/>
      <c r="C5" s="139"/>
      <c r="D5" s="139"/>
      <c r="E5" s="139"/>
      <c r="F5" s="139"/>
      <c r="G5" s="139"/>
    </row>
    <row r="6" spans="1:8" s="1" customFormat="1" x14ac:dyDescent="0.25">
      <c r="A6" s="3"/>
      <c r="B6" s="140" t="s">
        <v>1</v>
      </c>
      <c r="C6" s="140"/>
      <c r="D6" s="140"/>
      <c r="E6" s="140"/>
      <c r="F6" s="140"/>
      <c r="G6" s="140"/>
    </row>
    <row r="7" spans="1:8" s="1" customFormat="1" x14ac:dyDescent="0.25">
      <c r="D7" s="4"/>
      <c r="F7" s="141" t="s">
        <v>2</v>
      </c>
      <c r="G7" s="141"/>
    </row>
    <row r="8" spans="1:8" s="1" customFormat="1" x14ac:dyDescent="0.25">
      <c r="A8" s="15" t="s">
        <v>3</v>
      </c>
      <c r="B8" s="138" t="s">
        <v>1203</v>
      </c>
      <c r="C8" s="138"/>
      <c r="D8" s="138"/>
      <c r="E8" s="138"/>
      <c r="F8" s="138"/>
      <c r="G8" s="138"/>
    </row>
    <row r="9" spans="1:8" s="1" customFormat="1" x14ac:dyDescent="0.25">
      <c r="A9" s="3"/>
      <c r="B9" s="130" t="s">
        <v>4</v>
      </c>
      <c r="C9" s="130"/>
      <c r="D9" s="130"/>
      <c r="E9" s="130"/>
      <c r="F9" s="130"/>
      <c r="G9" s="130"/>
    </row>
    <row r="10" spans="1:8" s="1" customFormat="1" x14ac:dyDescent="0.25"/>
    <row r="11" spans="1:8" s="5" customFormat="1" x14ac:dyDescent="0.25">
      <c r="A11" s="131" t="s">
        <v>5</v>
      </c>
      <c r="B11" s="131" t="s">
        <v>6</v>
      </c>
      <c r="C11" s="131" t="s">
        <v>7</v>
      </c>
      <c r="D11" s="131" t="s">
        <v>8</v>
      </c>
      <c r="E11" s="131" t="s">
        <v>9</v>
      </c>
      <c r="F11" s="134" t="s">
        <v>287</v>
      </c>
      <c r="G11" s="135"/>
    </row>
    <row r="12" spans="1:8" s="5" customFormat="1" x14ac:dyDescent="0.25">
      <c r="A12" s="132"/>
      <c r="B12" s="132"/>
      <c r="C12" s="132"/>
      <c r="D12" s="132"/>
      <c r="E12" s="132"/>
      <c r="F12" s="136" t="s">
        <v>289</v>
      </c>
      <c r="G12" s="137"/>
    </row>
    <row r="13" spans="1:8" s="5" customFormat="1" x14ac:dyDescent="0.25">
      <c r="A13" s="133"/>
      <c r="B13" s="133"/>
      <c r="C13" s="133"/>
      <c r="D13" s="133"/>
      <c r="E13" s="133"/>
      <c r="F13" s="16" t="s">
        <v>290</v>
      </c>
      <c r="G13" s="16" t="s">
        <v>291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26"/>
      <c r="B15" s="127"/>
      <c r="C15" s="127"/>
      <c r="D15" s="127"/>
      <c r="E15" s="127"/>
      <c r="F15" s="127"/>
      <c r="G15" s="127"/>
    </row>
    <row r="16" spans="1:8" s="1" customFormat="1" ht="13.5" thickTop="1" x14ac:dyDescent="0.25">
      <c r="A16" s="128"/>
      <c r="B16" s="129"/>
      <c r="C16" s="129"/>
      <c r="D16" s="129"/>
      <c r="E16" s="129"/>
      <c r="F16" s="129"/>
      <c r="G16" s="129"/>
      <c r="H16" s="11"/>
    </row>
    <row r="17" spans="1:7" s="1" customFormat="1" x14ac:dyDescent="0.25">
      <c r="A17" s="20"/>
      <c r="B17" s="21"/>
      <c r="C17" s="22" t="s">
        <v>282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1325.9277999999999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163.29419999999999</v>
      </c>
      <c r="F19" s="30"/>
      <c r="G19" s="31"/>
    </row>
    <row r="20" spans="1:7" s="1" customFormat="1" x14ac:dyDescent="0.25">
      <c r="A20" s="32"/>
      <c r="B20" s="122" t="s">
        <v>292</v>
      </c>
      <c r="C20" s="123"/>
      <c r="D20" s="33" t="s">
        <v>288</v>
      </c>
      <c r="E20" s="34"/>
      <c r="F20" s="34"/>
      <c r="G20" s="35"/>
    </row>
    <row r="21" spans="1:7" s="1" customFormat="1" x14ac:dyDescent="0.25">
      <c r="A21" s="124"/>
      <c r="B21" s="125"/>
      <c r="C21" s="125"/>
      <c r="D21" s="125"/>
      <c r="E21" s="125"/>
      <c r="F21" s="125"/>
      <c r="G21" s="125"/>
    </row>
    <row r="22" spans="1:7" s="1" customFormat="1" x14ac:dyDescent="0.25">
      <c r="A22" s="20"/>
      <c r="B22" s="21"/>
      <c r="C22" s="22" t="s">
        <v>283</v>
      </c>
      <c r="D22" s="23"/>
      <c r="E22" s="24"/>
      <c r="F22" s="24"/>
      <c r="G22" s="25"/>
    </row>
    <row r="23" spans="1:7" s="1" customFormat="1" ht="24" x14ac:dyDescent="0.25">
      <c r="A23" s="26" t="s">
        <v>17</v>
      </c>
      <c r="B23" s="27" t="s">
        <v>529</v>
      </c>
      <c r="C23" s="27" t="s">
        <v>530</v>
      </c>
      <c r="D23" s="28" t="s">
        <v>22</v>
      </c>
      <c r="E23" s="29">
        <v>34.225099999999998</v>
      </c>
      <c r="F23" s="30"/>
      <c r="G23" s="31"/>
    </row>
    <row r="24" spans="1:7" s="1" customFormat="1" ht="36" x14ac:dyDescent="0.25">
      <c r="A24" s="26" t="s">
        <v>29</v>
      </c>
      <c r="B24" s="27" t="s">
        <v>998</v>
      </c>
      <c r="C24" s="27" t="s">
        <v>999</v>
      </c>
      <c r="D24" s="28" t="s">
        <v>22</v>
      </c>
      <c r="E24" s="29">
        <v>7.3933999999999997</v>
      </c>
      <c r="F24" s="30"/>
      <c r="G24" s="31"/>
    </row>
    <row r="25" spans="1:7" s="1" customFormat="1" x14ac:dyDescent="0.25">
      <c r="A25" s="26" t="s">
        <v>43</v>
      </c>
      <c r="B25" s="27" t="s">
        <v>297</v>
      </c>
      <c r="C25" s="27" t="s">
        <v>298</v>
      </c>
      <c r="D25" s="28" t="s">
        <v>22</v>
      </c>
      <c r="E25" s="29">
        <v>117.2094</v>
      </c>
      <c r="F25" s="30"/>
      <c r="G25" s="31"/>
    </row>
    <row r="26" spans="1:7" s="1" customFormat="1" x14ac:dyDescent="0.25">
      <c r="A26" s="26" t="s">
        <v>62</v>
      </c>
      <c r="B26" s="27" t="s">
        <v>1178</v>
      </c>
      <c r="C26" s="27" t="s">
        <v>1179</v>
      </c>
      <c r="D26" s="28" t="s">
        <v>22</v>
      </c>
      <c r="E26" s="29">
        <v>6.8194999999999997</v>
      </c>
      <c r="F26" s="30"/>
      <c r="G26" s="31"/>
    </row>
    <row r="27" spans="1:7" s="1" customFormat="1" ht="36" x14ac:dyDescent="0.25">
      <c r="A27" s="26" t="s">
        <v>63</v>
      </c>
      <c r="B27" s="27" t="s">
        <v>299</v>
      </c>
      <c r="C27" s="27" t="s">
        <v>276</v>
      </c>
      <c r="D27" s="28" t="s">
        <v>22</v>
      </c>
      <c r="E27" s="29">
        <v>7.39</v>
      </c>
      <c r="F27" s="30"/>
      <c r="G27" s="31"/>
    </row>
    <row r="28" spans="1:7" s="1" customFormat="1" ht="24" x14ac:dyDescent="0.25">
      <c r="A28" s="26" t="s">
        <v>70</v>
      </c>
      <c r="B28" s="27" t="s">
        <v>711</v>
      </c>
      <c r="C28" s="27" t="s">
        <v>712</v>
      </c>
      <c r="D28" s="28" t="s">
        <v>22</v>
      </c>
      <c r="E28" s="29">
        <v>26.057600000000001</v>
      </c>
      <c r="F28" s="30"/>
      <c r="G28" s="31"/>
    </row>
    <row r="29" spans="1:7" s="1" customFormat="1" x14ac:dyDescent="0.25">
      <c r="A29" s="26" t="s">
        <v>71</v>
      </c>
      <c r="B29" s="27" t="s">
        <v>263</v>
      </c>
      <c r="C29" s="27" t="s">
        <v>264</v>
      </c>
      <c r="D29" s="28" t="s">
        <v>22</v>
      </c>
      <c r="E29" s="29">
        <v>11.74</v>
      </c>
      <c r="F29" s="30"/>
      <c r="G29" s="31"/>
    </row>
    <row r="30" spans="1:7" s="1" customFormat="1" x14ac:dyDescent="0.25">
      <c r="A30" s="26" t="s">
        <v>73</v>
      </c>
      <c r="B30" s="27" t="s">
        <v>1180</v>
      </c>
      <c r="C30" s="27" t="s">
        <v>1181</v>
      </c>
      <c r="D30" s="28" t="s">
        <v>22</v>
      </c>
      <c r="E30" s="29">
        <v>3.4098000000000002</v>
      </c>
      <c r="F30" s="30"/>
      <c r="G30" s="31"/>
    </row>
    <row r="31" spans="1:7" s="1" customFormat="1" ht="36" x14ac:dyDescent="0.25">
      <c r="A31" s="26" t="s">
        <v>74</v>
      </c>
      <c r="B31" s="27" t="s">
        <v>1182</v>
      </c>
      <c r="C31" s="27" t="s">
        <v>1183</v>
      </c>
      <c r="D31" s="28" t="s">
        <v>22</v>
      </c>
      <c r="E31" s="29">
        <v>18.7622</v>
      </c>
      <c r="F31" s="30"/>
      <c r="G31" s="31"/>
    </row>
    <row r="32" spans="1:7" s="1" customFormat="1" x14ac:dyDescent="0.25">
      <c r="A32" s="26" t="s">
        <v>75</v>
      </c>
      <c r="B32" s="27" t="s">
        <v>1100</v>
      </c>
      <c r="C32" s="27" t="s">
        <v>123</v>
      </c>
      <c r="D32" s="28" t="s">
        <v>22</v>
      </c>
      <c r="E32" s="29">
        <v>29.4679</v>
      </c>
      <c r="F32" s="30"/>
      <c r="G32" s="31"/>
    </row>
    <row r="33" spans="1:7" s="1" customFormat="1" x14ac:dyDescent="0.25">
      <c r="A33" s="26" t="s">
        <v>81</v>
      </c>
      <c r="B33" s="27" t="s">
        <v>35</v>
      </c>
      <c r="C33" s="27" t="s">
        <v>25</v>
      </c>
      <c r="D33" s="28" t="s">
        <v>22</v>
      </c>
      <c r="E33" s="29">
        <v>6.8966000000000003</v>
      </c>
      <c r="F33" s="30"/>
      <c r="G33" s="31"/>
    </row>
    <row r="34" spans="1:7" s="1" customFormat="1" ht="24" x14ac:dyDescent="0.25">
      <c r="A34" s="26" t="s">
        <v>82</v>
      </c>
      <c r="B34" s="27" t="s">
        <v>1101</v>
      </c>
      <c r="C34" s="27" t="s">
        <v>1102</v>
      </c>
      <c r="D34" s="28" t="s">
        <v>22</v>
      </c>
      <c r="E34" s="29">
        <v>17.951599999999999</v>
      </c>
      <c r="F34" s="30"/>
      <c r="G34" s="31"/>
    </row>
    <row r="35" spans="1:7" s="1" customFormat="1" x14ac:dyDescent="0.25">
      <c r="A35" s="32"/>
      <c r="B35" s="122" t="s">
        <v>293</v>
      </c>
      <c r="C35" s="123"/>
      <c r="D35" s="33" t="s">
        <v>288</v>
      </c>
      <c r="E35" s="34"/>
      <c r="F35" s="34"/>
      <c r="G35" s="35"/>
    </row>
    <row r="36" spans="1:7" s="1" customFormat="1" x14ac:dyDescent="0.25">
      <c r="A36" s="124"/>
      <c r="B36" s="125"/>
      <c r="C36" s="125"/>
      <c r="D36" s="125"/>
      <c r="E36" s="125"/>
      <c r="F36" s="125"/>
      <c r="G36" s="125"/>
    </row>
    <row r="37" spans="1:7" s="1" customFormat="1" x14ac:dyDescent="0.25">
      <c r="A37" s="20"/>
      <c r="B37" s="21"/>
      <c r="C37" s="22" t="s">
        <v>284</v>
      </c>
      <c r="D37" s="23"/>
      <c r="E37" s="24"/>
      <c r="F37" s="24"/>
      <c r="G37" s="25"/>
    </row>
    <row r="38" spans="1:7" s="1" customFormat="1" x14ac:dyDescent="0.25">
      <c r="A38" s="26" t="s">
        <v>84</v>
      </c>
      <c r="B38" s="27" t="s">
        <v>37</v>
      </c>
      <c r="C38" s="27" t="s">
        <v>38</v>
      </c>
      <c r="D38" s="28" t="s">
        <v>39</v>
      </c>
      <c r="E38" s="29">
        <v>84.4</v>
      </c>
      <c r="F38" s="30"/>
      <c r="G38" s="31"/>
    </row>
    <row r="39" spans="1:7" s="1" customFormat="1" x14ac:dyDescent="0.25">
      <c r="A39" s="26" t="s">
        <v>85</v>
      </c>
      <c r="B39" s="27" t="s">
        <v>232</v>
      </c>
      <c r="C39" s="27" t="s">
        <v>233</v>
      </c>
      <c r="D39" s="28" t="s">
        <v>54</v>
      </c>
      <c r="E39" s="29">
        <v>7.9459999999999999E-3</v>
      </c>
      <c r="F39" s="30"/>
      <c r="G39" s="31"/>
    </row>
    <row r="40" spans="1:7" s="1" customFormat="1" x14ac:dyDescent="0.25">
      <c r="A40" s="26" t="s">
        <v>87</v>
      </c>
      <c r="B40" s="27" t="s">
        <v>259</v>
      </c>
      <c r="C40" s="27" t="s">
        <v>260</v>
      </c>
      <c r="D40" s="28" t="s">
        <v>54</v>
      </c>
      <c r="E40" s="29">
        <v>1.8031999999999999</v>
      </c>
      <c r="F40" s="30"/>
      <c r="G40" s="31"/>
    </row>
    <row r="41" spans="1:7" s="1" customFormat="1" ht="24" x14ac:dyDescent="0.25">
      <c r="A41" s="26" t="s">
        <v>88</v>
      </c>
      <c r="B41" s="27" t="s">
        <v>334</v>
      </c>
      <c r="C41" s="27" t="s">
        <v>335</v>
      </c>
      <c r="D41" s="28" t="s">
        <v>39</v>
      </c>
      <c r="E41" s="29">
        <v>1.6886000000000001</v>
      </c>
      <c r="F41" s="30"/>
      <c r="G41" s="31"/>
    </row>
    <row r="42" spans="1:7" s="1" customFormat="1" x14ac:dyDescent="0.25">
      <c r="A42" s="26" t="s">
        <v>105</v>
      </c>
      <c r="B42" s="27" t="s">
        <v>41</v>
      </c>
      <c r="C42" s="27" t="s">
        <v>42</v>
      </c>
      <c r="D42" s="28" t="s">
        <v>39</v>
      </c>
      <c r="E42" s="29">
        <v>342.68849999999998</v>
      </c>
      <c r="F42" s="30"/>
      <c r="G42" s="31"/>
    </row>
    <row r="43" spans="1:7" s="1" customFormat="1" x14ac:dyDescent="0.25">
      <c r="A43" s="26" t="s">
        <v>106</v>
      </c>
      <c r="B43" s="27" t="s">
        <v>28</v>
      </c>
      <c r="C43" s="27" t="s">
        <v>1184</v>
      </c>
      <c r="D43" s="28" t="s">
        <v>54</v>
      </c>
      <c r="E43" s="29">
        <v>7.1150000000000002</v>
      </c>
      <c r="F43" s="30"/>
      <c r="G43" s="31"/>
    </row>
    <row r="44" spans="1:7" s="1" customFormat="1" x14ac:dyDescent="0.25">
      <c r="A44" s="26" t="s">
        <v>114</v>
      </c>
      <c r="B44" s="27" t="s">
        <v>28</v>
      </c>
      <c r="C44" s="27" t="s">
        <v>1103</v>
      </c>
      <c r="D44" s="28" t="s">
        <v>237</v>
      </c>
      <c r="E44" s="29">
        <v>591</v>
      </c>
      <c r="F44" s="30"/>
      <c r="G44" s="31"/>
    </row>
    <row r="45" spans="1:7" s="1" customFormat="1" x14ac:dyDescent="0.25">
      <c r="A45" s="26" t="s">
        <v>116</v>
      </c>
      <c r="B45" s="27" t="s">
        <v>28</v>
      </c>
      <c r="C45" s="27" t="s">
        <v>1104</v>
      </c>
      <c r="D45" s="28" t="s">
        <v>237</v>
      </c>
      <c r="E45" s="29">
        <v>148</v>
      </c>
      <c r="F45" s="30"/>
      <c r="G45" s="31"/>
    </row>
    <row r="46" spans="1:7" s="1" customFormat="1" x14ac:dyDescent="0.25">
      <c r="A46" s="32"/>
      <c r="B46" s="122" t="s">
        <v>294</v>
      </c>
      <c r="C46" s="123"/>
      <c r="D46" s="33" t="s">
        <v>288</v>
      </c>
      <c r="E46" s="34"/>
      <c r="F46" s="34"/>
      <c r="G46" s="35"/>
    </row>
    <row r="47" spans="1:7" s="1" customFormat="1" x14ac:dyDescent="0.25">
      <c r="A47" s="124"/>
      <c r="B47" s="125"/>
      <c r="C47" s="125"/>
      <c r="D47" s="125"/>
      <c r="E47" s="125"/>
      <c r="F47" s="125"/>
      <c r="G47" s="125"/>
    </row>
    <row r="48" spans="1:7" s="1" customFormat="1" x14ac:dyDescent="0.25">
      <c r="A48" s="32"/>
      <c r="B48" s="122" t="s">
        <v>693</v>
      </c>
      <c r="C48" s="123"/>
      <c r="D48" s="33" t="s">
        <v>288</v>
      </c>
      <c r="E48" s="34"/>
      <c r="F48" s="34"/>
      <c r="G48" s="35"/>
    </row>
    <row r="49" spans="1:7" s="1" customFormat="1" x14ac:dyDescent="0.25">
      <c r="A49" s="121"/>
      <c r="B49" s="121"/>
      <c r="C49" s="121"/>
      <c r="D49" s="121"/>
      <c r="E49" s="121"/>
      <c r="F49" s="121"/>
      <c r="G49" s="121"/>
    </row>
    <row r="50" spans="1:7" s="1" customFormat="1" x14ac:dyDescent="0.25">
      <c r="A50" s="36"/>
      <c r="B50" s="120" t="s">
        <v>1039</v>
      </c>
      <c r="C50" s="120"/>
      <c r="D50" s="120"/>
      <c r="E50" s="120" t="s">
        <v>1161</v>
      </c>
      <c r="F50" s="120"/>
      <c r="G50" s="120"/>
    </row>
    <row r="51" spans="1:7" s="1" customFormat="1" x14ac:dyDescent="0.25">
      <c r="A51" s="121"/>
      <c r="B51" s="121"/>
      <c r="C51" s="121"/>
      <c r="D51" s="121"/>
      <c r="E51" s="121"/>
      <c r="F51" s="121"/>
      <c r="G51" s="121"/>
    </row>
    <row r="52" spans="1:7" s="1" customFormat="1" x14ac:dyDescent="0.25">
      <c r="A52" s="36"/>
      <c r="B52" s="120" t="s">
        <v>1040</v>
      </c>
      <c r="C52" s="120"/>
      <c r="D52" s="120"/>
      <c r="E52" s="120" t="s">
        <v>1162</v>
      </c>
      <c r="F52" s="120"/>
      <c r="G52" s="120"/>
    </row>
  </sheetData>
  <mergeCells count="29">
    <mergeCell ref="B8:G8"/>
    <mergeCell ref="B2:G2"/>
    <mergeCell ref="B3:G3"/>
    <mergeCell ref="A5:G5"/>
    <mergeCell ref="B6:G6"/>
    <mergeCell ref="F7:G7"/>
    <mergeCell ref="A36:G36"/>
    <mergeCell ref="B9:G9"/>
    <mergeCell ref="A11:A13"/>
    <mergeCell ref="B11:B13"/>
    <mergeCell ref="C11:C13"/>
    <mergeCell ref="D11:D13"/>
    <mergeCell ref="E11:E13"/>
    <mergeCell ref="F11:G11"/>
    <mergeCell ref="F12:G12"/>
    <mergeCell ref="A15:G15"/>
    <mergeCell ref="A16:G16"/>
    <mergeCell ref="B20:C20"/>
    <mergeCell ref="A21:G21"/>
    <mergeCell ref="B35:C35"/>
    <mergeCell ref="A51:G51"/>
    <mergeCell ref="B52:D52"/>
    <mergeCell ref="E52:G52"/>
    <mergeCell ref="B46:C46"/>
    <mergeCell ref="A47:G47"/>
    <mergeCell ref="B48:C48"/>
    <mergeCell ref="A49:G49"/>
    <mergeCell ref="B50:D50"/>
    <mergeCell ref="E50:G50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view="pageBreakPreview" zoomScaleNormal="100" zoomScaleSheetLayoutView="100" workbookViewId="0">
      <selection activeCell="G48" sqref="G4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38" t="s">
        <v>1173</v>
      </c>
      <c r="C2" s="138"/>
      <c r="D2" s="138"/>
      <c r="E2" s="138"/>
      <c r="F2" s="138"/>
    </row>
    <row r="3" spans="1:7" s="1" customFormat="1" x14ac:dyDescent="0.25">
      <c r="A3" s="3"/>
      <c r="B3" s="130" t="s">
        <v>0</v>
      </c>
      <c r="C3" s="130"/>
      <c r="D3" s="130"/>
      <c r="E3" s="130"/>
      <c r="F3" s="130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39" t="s">
        <v>296</v>
      </c>
      <c r="B5" s="139"/>
      <c r="C5" s="139"/>
      <c r="D5" s="139"/>
      <c r="E5" s="139"/>
      <c r="F5" s="139"/>
    </row>
    <row r="6" spans="1:7" s="1" customFormat="1" x14ac:dyDescent="0.25">
      <c r="A6" s="3"/>
      <c r="B6" s="140" t="s">
        <v>1</v>
      </c>
      <c r="C6" s="140"/>
      <c r="D6" s="140"/>
      <c r="E6" s="140"/>
      <c r="F6" s="140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38" t="s">
        <v>1203</v>
      </c>
      <c r="C8" s="138"/>
      <c r="D8" s="138"/>
      <c r="E8" s="138"/>
      <c r="F8" s="138"/>
    </row>
    <row r="9" spans="1:7" s="1" customFormat="1" x14ac:dyDescent="0.25">
      <c r="A9" s="3"/>
      <c r="B9" s="130" t="s">
        <v>4</v>
      </c>
      <c r="C9" s="130"/>
      <c r="D9" s="130"/>
      <c r="E9" s="130"/>
      <c r="F9" s="130"/>
    </row>
    <row r="10" spans="1:7" s="1" customFormat="1" x14ac:dyDescent="0.25"/>
    <row r="11" spans="1:7" s="5" customFormat="1" x14ac:dyDescent="0.25">
      <c r="A11" s="153" t="s">
        <v>5</v>
      </c>
      <c r="B11" s="153" t="s">
        <v>6</v>
      </c>
      <c r="C11" s="153" t="s">
        <v>7</v>
      </c>
      <c r="D11" s="153" t="s">
        <v>8</v>
      </c>
      <c r="E11" s="155" t="s">
        <v>9</v>
      </c>
      <c r="F11" s="156"/>
    </row>
    <row r="12" spans="1:7" s="5" customFormat="1" ht="36" x14ac:dyDescent="0.25">
      <c r="A12" s="154"/>
      <c r="B12" s="154"/>
      <c r="C12" s="154"/>
      <c r="D12" s="154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57"/>
      <c r="B14" s="158"/>
      <c r="C14" s="158"/>
      <c r="D14" s="158"/>
      <c r="E14" s="158"/>
      <c r="F14" s="159"/>
    </row>
    <row r="15" spans="1:7" s="1" customFormat="1" ht="25.5" x14ac:dyDescent="0.25">
      <c r="A15" s="37" t="s">
        <v>12</v>
      </c>
      <c r="B15" s="38" t="s">
        <v>1105</v>
      </c>
      <c r="C15" s="38" t="s">
        <v>1106</v>
      </c>
      <c r="D15" s="39" t="s">
        <v>267</v>
      </c>
      <c r="E15" s="145">
        <v>0.55400000000000005</v>
      </c>
      <c r="F15" s="146"/>
      <c r="G15" s="11"/>
    </row>
    <row r="16" spans="1:7" s="12" customFormat="1" outlineLevel="1" x14ac:dyDescent="0.25">
      <c r="A16" s="40" t="s">
        <v>13</v>
      </c>
      <c r="B16" s="41" t="s">
        <v>17</v>
      </c>
      <c r="C16" s="42" t="s">
        <v>18</v>
      </c>
      <c r="D16" s="41" t="s">
        <v>15</v>
      </c>
      <c r="E16" s="43">
        <v>15.73</v>
      </c>
      <c r="F16" s="43">
        <v>8.7143999999999995</v>
      </c>
    </row>
    <row r="17" spans="1:7" s="14" customFormat="1" ht="24" outlineLevel="1" x14ac:dyDescent="0.25">
      <c r="A17" s="48" t="s">
        <v>16</v>
      </c>
      <c r="B17" s="49" t="s">
        <v>529</v>
      </c>
      <c r="C17" s="50" t="s">
        <v>530</v>
      </c>
      <c r="D17" s="49" t="s">
        <v>22</v>
      </c>
      <c r="E17" s="51">
        <v>15.73</v>
      </c>
      <c r="F17" s="51">
        <v>8.7143999999999995</v>
      </c>
    </row>
    <row r="18" spans="1:7" s="1" customFormat="1" ht="38.25" x14ac:dyDescent="0.25">
      <c r="A18" s="37" t="s">
        <v>26</v>
      </c>
      <c r="B18" s="38" t="s">
        <v>1201</v>
      </c>
      <c r="C18" s="38" t="s">
        <v>1202</v>
      </c>
      <c r="D18" s="39" t="s">
        <v>267</v>
      </c>
      <c r="E18" s="145">
        <v>0.17799999999999999</v>
      </c>
      <c r="F18" s="146"/>
      <c r="G18" s="11"/>
    </row>
    <row r="19" spans="1:7" s="12" customFormat="1" outlineLevel="1" x14ac:dyDescent="0.25">
      <c r="A19" s="40" t="s">
        <v>361</v>
      </c>
      <c r="B19" s="41" t="s">
        <v>12</v>
      </c>
      <c r="C19" s="42" t="s">
        <v>14</v>
      </c>
      <c r="D19" s="41" t="s">
        <v>15</v>
      </c>
      <c r="E19" s="43">
        <v>11.41</v>
      </c>
      <c r="F19" s="43">
        <v>2.0310000000000001</v>
      </c>
    </row>
    <row r="20" spans="1:7" s="13" customFormat="1" outlineLevel="1" x14ac:dyDescent="0.25">
      <c r="A20" s="44" t="s">
        <v>1107</v>
      </c>
      <c r="B20" s="45" t="s">
        <v>17</v>
      </c>
      <c r="C20" s="46" t="s">
        <v>18</v>
      </c>
      <c r="D20" s="45" t="s">
        <v>15</v>
      </c>
      <c r="E20" s="47">
        <v>33.090000000000003</v>
      </c>
      <c r="F20" s="47">
        <v>5.89</v>
      </c>
    </row>
    <row r="21" spans="1:7" s="14" customFormat="1" ht="24" outlineLevel="1" x14ac:dyDescent="0.25">
      <c r="A21" s="48" t="s">
        <v>1204</v>
      </c>
      <c r="B21" s="49" t="s">
        <v>529</v>
      </c>
      <c r="C21" s="50" t="s">
        <v>530</v>
      </c>
      <c r="D21" s="49" t="s">
        <v>22</v>
      </c>
      <c r="E21" s="51">
        <v>7.84</v>
      </c>
      <c r="F21" s="51">
        <v>1.3955</v>
      </c>
    </row>
    <row r="22" spans="1:7" s="14" customFormat="1" ht="36" outlineLevel="1" x14ac:dyDescent="0.25">
      <c r="A22" s="52" t="s">
        <v>1205</v>
      </c>
      <c r="B22" s="53" t="s">
        <v>1182</v>
      </c>
      <c r="C22" s="54" t="s">
        <v>1183</v>
      </c>
      <c r="D22" s="53" t="s">
        <v>22</v>
      </c>
      <c r="E22" s="55">
        <v>25.25</v>
      </c>
      <c r="F22" s="55">
        <v>4.4945000000000004</v>
      </c>
    </row>
    <row r="23" spans="1:7" s="1" customFormat="1" ht="51" x14ac:dyDescent="0.25">
      <c r="A23" s="37" t="s">
        <v>17</v>
      </c>
      <c r="B23" s="38" t="s">
        <v>1108</v>
      </c>
      <c r="C23" s="38" t="s">
        <v>1109</v>
      </c>
      <c r="D23" s="39" t="s">
        <v>54</v>
      </c>
      <c r="E23" s="145">
        <v>294</v>
      </c>
      <c r="F23" s="146"/>
      <c r="G23" s="11"/>
    </row>
    <row r="24" spans="1:7" s="12" customFormat="1" outlineLevel="1" x14ac:dyDescent="0.25">
      <c r="A24" s="40" t="s">
        <v>364</v>
      </c>
      <c r="B24" s="41" t="s">
        <v>17</v>
      </c>
      <c r="C24" s="42" t="s">
        <v>18</v>
      </c>
      <c r="D24" s="41" t="s">
        <v>15</v>
      </c>
      <c r="E24" s="43">
        <v>1.2886999999999999E-2</v>
      </c>
      <c r="F24" s="43">
        <v>3.7888000000000002</v>
      </c>
    </row>
    <row r="25" spans="1:7" s="14" customFormat="1" outlineLevel="1" x14ac:dyDescent="0.25">
      <c r="A25" s="48" t="s">
        <v>365</v>
      </c>
      <c r="B25" s="49" t="s">
        <v>1101</v>
      </c>
      <c r="C25" s="50" t="s">
        <v>1102</v>
      </c>
      <c r="D25" s="49" t="s">
        <v>22</v>
      </c>
      <c r="E25" s="51">
        <v>1.2886999999999999E-2</v>
      </c>
      <c r="F25" s="51">
        <v>3.7888000000000002</v>
      </c>
    </row>
    <row r="26" spans="1:7" s="1" customFormat="1" ht="38.25" x14ac:dyDescent="0.25">
      <c r="A26" s="37" t="s">
        <v>29</v>
      </c>
      <c r="B26" s="38" t="s">
        <v>1201</v>
      </c>
      <c r="C26" s="38" t="s">
        <v>1202</v>
      </c>
      <c r="D26" s="39" t="s">
        <v>267</v>
      </c>
      <c r="E26" s="145">
        <v>0.126</v>
      </c>
      <c r="F26" s="146"/>
      <c r="G26" s="11"/>
    </row>
    <row r="27" spans="1:7" s="12" customFormat="1" outlineLevel="1" x14ac:dyDescent="0.25">
      <c r="A27" s="40" t="s">
        <v>32</v>
      </c>
      <c r="B27" s="41" t="s">
        <v>12</v>
      </c>
      <c r="C27" s="42" t="s">
        <v>14</v>
      </c>
      <c r="D27" s="41" t="s">
        <v>15</v>
      </c>
      <c r="E27" s="43">
        <v>11.41</v>
      </c>
      <c r="F27" s="43">
        <v>1.4377</v>
      </c>
    </row>
    <row r="28" spans="1:7" s="13" customFormat="1" outlineLevel="1" x14ac:dyDescent="0.25">
      <c r="A28" s="44" t="s">
        <v>33</v>
      </c>
      <c r="B28" s="45" t="s">
        <v>17</v>
      </c>
      <c r="C28" s="46" t="s">
        <v>18</v>
      </c>
      <c r="D28" s="45" t="s">
        <v>15</v>
      </c>
      <c r="E28" s="47">
        <v>33.090000000000003</v>
      </c>
      <c r="F28" s="47">
        <v>4.1692999999999998</v>
      </c>
    </row>
    <row r="29" spans="1:7" s="14" customFormat="1" ht="24" outlineLevel="1" x14ac:dyDescent="0.25">
      <c r="A29" s="48" t="s">
        <v>34</v>
      </c>
      <c r="B29" s="49" t="s">
        <v>529</v>
      </c>
      <c r="C29" s="50" t="s">
        <v>530</v>
      </c>
      <c r="D29" s="49" t="s">
        <v>22</v>
      </c>
      <c r="E29" s="51">
        <v>7.84</v>
      </c>
      <c r="F29" s="51">
        <v>0.98784000000000005</v>
      </c>
    </row>
    <row r="30" spans="1:7" s="14" customFormat="1" ht="36" outlineLevel="1" x14ac:dyDescent="0.25">
      <c r="A30" s="52" t="s">
        <v>36</v>
      </c>
      <c r="B30" s="53" t="s">
        <v>1182</v>
      </c>
      <c r="C30" s="54" t="s">
        <v>1183</v>
      </c>
      <c r="D30" s="53" t="s">
        <v>22</v>
      </c>
      <c r="E30" s="55">
        <v>25.25</v>
      </c>
      <c r="F30" s="55">
        <v>3.1815000000000002</v>
      </c>
    </row>
    <row r="31" spans="1:7" s="1" customFormat="1" ht="51" x14ac:dyDescent="0.25">
      <c r="A31" s="37" t="s">
        <v>43</v>
      </c>
      <c r="B31" s="38" t="s">
        <v>1108</v>
      </c>
      <c r="C31" s="38" t="s">
        <v>1109</v>
      </c>
      <c r="D31" s="39" t="s">
        <v>54</v>
      </c>
      <c r="E31" s="145">
        <v>208</v>
      </c>
      <c r="F31" s="146"/>
      <c r="G31" s="11"/>
    </row>
    <row r="32" spans="1:7" s="12" customFormat="1" outlineLevel="1" x14ac:dyDescent="0.25">
      <c r="A32" s="40" t="s">
        <v>45</v>
      </c>
      <c r="B32" s="41" t="s">
        <v>17</v>
      </c>
      <c r="C32" s="42" t="s">
        <v>18</v>
      </c>
      <c r="D32" s="41" t="s">
        <v>15</v>
      </c>
      <c r="E32" s="43">
        <v>1.2886999999999999E-2</v>
      </c>
      <c r="F32" s="43">
        <v>2.6804999999999999</v>
      </c>
    </row>
    <row r="33" spans="1:7" s="14" customFormat="1" outlineLevel="1" x14ac:dyDescent="0.25">
      <c r="A33" s="48" t="s">
        <v>46</v>
      </c>
      <c r="B33" s="49" t="s">
        <v>1101</v>
      </c>
      <c r="C33" s="50" t="s">
        <v>1102</v>
      </c>
      <c r="D33" s="49" t="s">
        <v>22</v>
      </c>
      <c r="E33" s="51">
        <v>1.2886999999999999E-2</v>
      </c>
      <c r="F33" s="51">
        <v>2.6804999999999999</v>
      </c>
    </row>
    <row r="34" spans="1:7" s="1" customFormat="1" ht="38.25" x14ac:dyDescent="0.25">
      <c r="A34" s="37" t="s">
        <v>62</v>
      </c>
      <c r="B34" s="38" t="s">
        <v>1185</v>
      </c>
      <c r="C34" s="38" t="s">
        <v>1186</v>
      </c>
      <c r="D34" s="39" t="s">
        <v>267</v>
      </c>
      <c r="E34" s="145">
        <v>0.54</v>
      </c>
      <c r="F34" s="146"/>
      <c r="G34" s="11"/>
    </row>
    <row r="35" spans="1:7" s="12" customFormat="1" outlineLevel="1" x14ac:dyDescent="0.25">
      <c r="A35" s="40" t="s">
        <v>600</v>
      </c>
      <c r="B35" s="41" t="s">
        <v>12</v>
      </c>
      <c r="C35" s="42" t="s">
        <v>14</v>
      </c>
      <c r="D35" s="41" t="s">
        <v>15</v>
      </c>
      <c r="E35" s="43">
        <v>9.2799999999999994</v>
      </c>
      <c r="F35" s="43">
        <v>5.0111999999999997</v>
      </c>
    </row>
    <row r="36" spans="1:7" s="13" customFormat="1" outlineLevel="1" x14ac:dyDescent="0.25">
      <c r="A36" s="44" t="s">
        <v>601</v>
      </c>
      <c r="B36" s="45" t="s">
        <v>17</v>
      </c>
      <c r="C36" s="46" t="s">
        <v>18</v>
      </c>
      <c r="D36" s="45" t="s">
        <v>15</v>
      </c>
      <c r="E36" s="47">
        <v>26.91</v>
      </c>
      <c r="F36" s="47">
        <v>14.5314</v>
      </c>
    </row>
    <row r="37" spans="1:7" s="14" customFormat="1" ht="24" outlineLevel="1" x14ac:dyDescent="0.25">
      <c r="A37" s="48" t="s">
        <v>602</v>
      </c>
      <c r="B37" s="49" t="s">
        <v>529</v>
      </c>
      <c r="C37" s="50" t="s">
        <v>530</v>
      </c>
      <c r="D37" s="49" t="s">
        <v>22</v>
      </c>
      <c r="E37" s="51">
        <v>6.38</v>
      </c>
      <c r="F37" s="51">
        <v>3.4451999999999998</v>
      </c>
    </row>
    <row r="38" spans="1:7" s="14" customFormat="1" ht="36" outlineLevel="1" x14ac:dyDescent="0.25">
      <c r="A38" s="52" t="s">
        <v>603</v>
      </c>
      <c r="B38" s="53" t="s">
        <v>1182</v>
      </c>
      <c r="C38" s="54" t="s">
        <v>1183</v>
      </c>
      <c r="D38" s="53" t="s">
        <v>22</v>
      </c>
      <c r="E38" s="55">
        <v>20.53</v>
      </c>
      <c r="F38" s="55">
        <v>11.0862</v>
      </c>
    </row>
    <row r="39" spans="1:7" s="1" customFormat="1" ht="51" x14ac:dyDescent="0.25">
      <c r="A39" s="37" t="s">
        <v>63</v>
      </c>
      <c r="B39" s="38" t="s">
        <v>1108</v>
      </c>
      <c r="C39" s="38" t="s">
        <v>1109</v>
      </c>
      <c r="D39" s="39" t="s">
        <v>54</v>
      </c>
      <c r="E39" s="145">
        <v>891</v>
      </c>
      <c r="F39" s="146"/>
      <c r="G39" s="11"/>
    </row>
    <row r="40" spans="1:7" s="12" customFormat="1" outlineLevel="1" x14ac:dyDescent="0.25">
      <c r="A40" s="40" t="s">
        <v>64</v>
      </c>
      <c r="B40" s="41" t="s">
        <v>17</v>
      </c>
      <c r="C40" s="42" t="s">
        <v>18</v>
      </c>
      <c r="D40" s="41" t="s">
        <v>15</v>
      </c>
      <c r="E40" s="43">
        <v>1.2886999999999999E-2</v>
      </c>
      <c r="F40" s="43">
        <v>11.4823</v>
      </c>
    </row>
    <row r="41" spans="1:7" s="14" customFormat="1" outlineLevel="1" x14ac:dyDescent="0.25">
      <c r="A41" s="48" t="s">
        <v>65</v>
      </c>
      <c r="B41" s="49" t="s">
        <v>1101</v>
      </c>
      <c r="C41" s="50" t="s">
        <v>1102</v>
      </c>
      <c r="D41" s="49" t="s">
        <v>22</v>
      </c>
      <c r="E41" s="51">
        <v>1.2886999999999999E-2</v>
      </c>
      <c r="F41" s="51">
        <v>11.4823</v>
      </c>
    </row>
    <row r="42" spans="1:7" s="1" customFormat="1" ht="38.25" x14ac:dyDescent="0.25">
      <c r="A42" s="37" t="s">
        <v>70</v>
      </c>
      <c r="B42" s="38" t="s">
        <v>1189</v>
      </c>
      <c r="C42" s="38" t="s">
        <v>1190</v>
      </c>
      <c r="D42" s="39" t="s">
        <v>267</v>
      </c>
      <c r="E42" s="145">
        <v>0.84399999999999997</v>
      </c>
      <c r="F42" s="146"/>
      <c r="G42" s="11"/>
    </row>
    <row r="43" spans="1:7" s="12" customFormat="1" outlineLevel="1" x14ac:dyDescent="0.25">
      <c r="A43" s="40" t="s">
        <v>606</v>
      </c>
      <c r="B43" s="41" t="s">
        <v>17</v>
      </c>
      <c r="C43" s="42" t="s">
        <v>18</v>
      </c>
      <c r="D43" s="41" t="s">
        <v>15</v>
      </c>
      <c r="E43" s="43">
        <v>5.91</v>
      </c>
      <c r="F43" s="43">
        <v>4.9880000000000004</v>
      </c>
    </row>
    <row r="44" spans="1:7" s="14" customFormat="1" ht="24" outlineLevel="1" x14ac:dyDescent="0.25">
      <c r="A44" s="48" t="s">
        <v>607</v>
      </c>
      <c r="B44" s="49" t="s">
        <v>998</v>
      </c>
      <c r="C44" s="50" t="s">
        <v>999</v>
      </c>
      <c r="D44" s="49" t="s">
        <v>22</v>
      </c>
      <c r="E44" s="51">
        <v>5.91</v>
      </c>
      <c r="F44" s="51">
        <v>4.9880000000000004</v>
      </c>
    </row>
    <row r="45" spans="1:7" s="1" customFormat="1" ht="25.5" x14ac:dyDescent="0.25">
      <c r="A45" s="37" t="s">
        <v>71</v>
      </c>
      <c r="B45" s="38" t="s">
        <v>1191</v>
      </c>
      <c r="C45" s="38" t="s">
        <v>1192</v>
      </c>
      <c r="D45" s="39" t="s">
        <v>267</v>
      </c>
      <c r="E45" s="145">
        <v>0.84399999999999997</v>
      </c>
      <c r="F45" s="146"/>
      <c r="G45" s="11"/>
    </row>
    <row r="46" spans="1:7" s="12" customFormat="1" outlineLevel="1" x14ac:dyDescent="0.25">
      <c r="A46" s="40" t="s">
        <v>72</v>
      </c>
      <c r="B46" s="41" t="s">
        <v>17</v>
      </c>
      <c r="C46" s="42" t="s">
        <v>18</v>
      </c>
      <c r="D46" s="41" t="s">
        <v>15</v>
      </c>
      <c r="E46" s="43">
        <v>2.85</v>
      </c>
      <c r="F46" s="43">
        <v>2.4054000000000002</v>
      </c>
    </row>
    <row r="47" spans="1:7" s="14" customFormat="1" ht="24" outlineLevel="1" x14ac:dyDescent="0.25">
      <c r="A47" s="48" t="s">
        <v>1096</v>
      </c>
      <c r="B47" s="49" t="s">
        <v>998</v>
      </c>
      <c r="C47" s="50" t="s">
        <v>999</v>
      </c>
      <c r="D47" s="49" t="s">
        <v>22</v>
      </c>
      <c r="E47" s="51">
        <v>2.85</v>
      </c>
      <c r="F47" s="51">
        <v>2.4054000000000002</v>
      </c>
    </row>
    <row r="48" spans="1:7" s="1" customFormat="1" x14ac:dyDescent="0.25">
      <c r="A48" s="37" t="s">
        <v>73</v>
      </c>
      <c r="B48" s="38" t="s">
        <v>1110</v>
      </c>
      <c r="C48" s="38" t="s">
        <v>1111</v>
      </c>
      <c r="D48" s="39" t="s">
        <v>267</v>
      </c>
      <c r="E48" s="145">
        <v>0.84399999999999997</v>
      </c>
      <c r="F48" s="146"/>
      <c r="G48" s="11"/>
    </row>
    <row r="49" spans="1:7" s="12" customFormat="1" outlineLevel="1" x14ac:dyDescent="0.25">
      <c r="A49" s="40" t="s">
        <v>383</v>
      </c>
      <c r="B49" s="41" t="s">
        <v>12</v>
      </c>
      <c r="C49" s="42" t="s">
        <v>14</v>
      </c>
      <c r="D49" s="41" t="s">
        <v>15</v>
      </c>
      <c r="E49" s="43">
        <v>13.91</v>
      </c>
      <c r="F49" s="43">
        <v>11.74</v>
      </c>
    </row>
    <row r="50" spans="1:7" s="13" customFormat="1" outlineLevel="1" x14ac:dyDescent="0.25">
      <c r="A50" s="44" t="s">
        <v>384</v>
      </c>
      <c r="B50" s="45" t="s">
        <v>17</v>
      </c>
      <c r="C50" s="46" t="s">
        <v>18</v>
      </c>
      <c r="D50" s="45" t="s">
        <v>15</v>
      </c>
      <c r="E50" s="47">
        <v>13.91</v>
      </c>
      <c r="F50" s="47">
        <v>11.74</v>
      </c>
    </row>
    <row r="51" spans="1:7" s="14" customFormat="1" outlineLevel="1" x14ac:dyDescent="0.25">
      <c r="A51" s="48" t="s">
        <v>385</v>
      </c>
      <c r="B51" s="49" t="s">
        <v>263</v>
      </c>
      <c r="C51" s="50" t="s">
        <v>264</v>
      </c>
      <c r="D51" s="49" t="s">
        <v>22</v>
      </c>
      <c r="E51" s="51">
        <v>13.91</v>
      </c>
      <c r="F51" s="51">
        <v>11.74</v>
      </c>
    </row>
    <row r="52" spans="1:7" s="13" customFormat="1" outlineLevel="1" x14ac:dyDescent="0.25">
      <c r="A52" s="56" t="s">
        <v>386</v>
      </c>
      <c r="B52" s="57" t="s">
        <v>37</v>
      </c>
      <c r="C52" s="58" t="s">
        <v>38</v>
      </c>
      <c r="D52" s="57" t="s">
        <v>39</v>
      </c>
      <c r="E52" s="59">
        <v>100</v>
      </c>
      <c r="F52" s="59">
        <v>84.4</v>
      </c>
    </row>
    <row r="53" spans="1:7" s="1" customFormat="1" ht="38.25" x14ac:dyDescent="0.25">
      <c r="A53" s="37" t="s">
        <v>74</v>
      </c>
      <c r="B53" s="38" t="s">
        <v>1193</v>
      </c>
      <c r="C53" s="38" t="s">
        <v>1194</v>
      </c>
      <c r="D53" s="39" t="s">
        <v>267</v>
      </c>
      <c r="E53" s="145">
        <v>0.84399999999999997</v>
      </c>
      <c r="F53" s="146"/>
      <c r="G53" s="11"/>
    </row>
    <row r="54" spans="1:7" s="12" customFormat="1" outlineLevel="1" x14ac:dyDescent="0.25">
      <c r="A54" s="40" t="s">
        <v>388</v>
      </c>
      <c r="B54" s="41" t="s">
        <v>17</v>
      </c>
      <c r="C54" s="42" t="s">
        <v>18</v>
      </c>
      <c r="D54" s="41" t="s">
        <v>15</v>
      </c>
      <c r="E54" s="43">
        <v>27.36</v>
      </c>
      <c r="F54" s="43">
        <v>23.091799999999999</v>
      </c>
    </row>
    <row r="55" spans="1:7" s="14" customFormat="1" ht="24" outlineLevel="1" x14ac:dyDescent="0.25">
      <c r="A55" s="48" t="s">
        <v>389</v>
      </c>
      <c r="B55" s="49" t="s">
        <v>529</v>
      </c>
      <c r="C55" s="50" t="s">
        <v>530</v>
      </c>
      <c r="D55" s="49" t="s">
        <v>22</v>
      </c>
      <c r="E55" s="51">
        <v>23.32</v>
      </c>
      <c r="F55" s="51">
        <v>19.682099999999998</v>
      </c>
    </row>
    <row r="56" spans="1:7" s="14" customFormat="1" outlineLevel="1" x14ac:dyDescent="0.25">
      <c r="A56" s="52" t="s">
        <v>390</v>
      </c>
      <c r="B56" s="53" t="s">
        <v>1178</v>
      </c>
      <c r="C56" s="54" t="s">
        <v>1179</v>
      </c>
      <c r="D56" s="53" t="s">
        <v>22</v>
      </c>
      <c r="E56" s="55">
        <v>8.08</v>
      </c>
      <c r="F56" s="55">
        <v>6.8194999999999997</v>
      </c>
    </row>
    <row r="57" spans="1:7" s="14" customFormat="1" outlineLevel="1" x14ac:dyDescent="0.25">
      <c r="A57" s="52" t="s">
        <v>391</v>
      </c>
      <c r="B57" s="53" t="s">
        <v>1180</v>
      </c>
      <c r="C57" s="54" t="s">
        <v>1181</v>
      </c>
      <c r="D57" s="53" t="s">
        <v>22</v>
      </c>
      <c r="E57" s="55">
        <v>4.04</v>
      </c>
      <c r="F57" s="55">
        <v>3.4098000000000002</v>
      </c>
    </row>
    <row r="58" spans="1:7" s="1" customFormat="1" ht="25.5" x14ac:dyDescent="0.25">
      <c r="A58" s="37" t="s">
        <v>75</v>
      </c>
      <c r="B58" s="38" t="s">
        <v>1195</v>
      </c>
      <c r="C58" s="38" t="s">
        <v>1196</v>
      </c>
      <c r="D58" s="39" t="s">
        <v>705</v>
      </c>
      <c r="E58" s="145">
        <v>4.1390000000000002</v>
      </c>
      <c r="F58" s="146"/>
      <c r="G58" s="11"/>
    </row>
    <row r="59" spans="1:7" s="12" customFormat="1" outlineLevel="1" x14ac:dyDescent="0.25">
      <c r="A59" s="40" t="s">
        <v>76</v>
      </c>
      <c r="B59" s="41" t="s">
        <v>12</v>
      </c>
      <c r="C59" s="42" t="s">
        <v>14</v>
      </c>
      <c r="D59" s="41" t="s">
        <v>15</v>
      </c>
      <c r="E59" s="43">
        <v>86.5</v>
      </c>
      <c r="F59" s="43">
        <v>358.02350000000001</v>
      </c>
    </row>
    <row r="60" spans="1:7" s="1" customFormat="1" ht="25.5" x14ac:dyDescent="0.25">
      <c r="A60" s="37" t="s">
        <v>81</v>
      </c>
      <c r="B60" s="38" t="s">
        <v>1112</v>
      </c>
      <c r="C60" s="38" t="s">
        <v>1113</v>
      </c>
      <c r="D60" s="39" t="s">
        <v>252</v>
      </c>
      <c r="E60" s="145">
        <v>3.3109999999999999</v>
      </c>
      <c r="F60" s="146"/>
      <c r="G60" s="11"/>
    </row>
    <row r="61" spans="1:7" s="12" customFormat="1" outlineLevel="1" x14ac:dyDescent="0.25">
      <c r="A61" s="40" t="s">
        <v>565</v>
      </c>
      <c r="B61" s="41" t="s">
        <v>12</v>
      </c>
      <c r="C61" s="42" t="s">
        <v>14</v>
      </c>
      <c r="D61" s="41" t="s">
        <v>15</v>
      </c>
      <c r="E61" s="43">
        <v>199.4</v>
      </c>
      <c r="F61" s="43">
        <v>660.21339999999998</v>
      </c>
    </row>
    <row r="62" spans="1:7" s="13" customFormat="1" outlineLevel="1" x14ac:dyDescent="0.25">
      <c r="A62" s="44" t="s">
        <v>566</v>
      </c>
      <c r="B62" s="45" t="s">
        <v>17</v>
      </c>
      <c r="C62" s="46" t="s">
        <v>18</v>
      </c>
      <c r="D62" s="45" t="s">
        <v>15</v>
      </c>
      <c r="E62" s="47">
        <v>17.670000000000002</v>
      </c>
      <c r="F62" s="47">
        <v>58.505400000000002</v>
      </c>
    </row>
    <row r="63" spans="1:7" s="14" customFormat="1" outlineLevel="1" x14ac:dyDescent="0.25">
      <c r="A63" s="48" t="s">
        <v>567</v>
      </c>
      <c r="B63" s="49" t="s">
        <v>297</v>
      </c>
      <c r="C63" s="50" t="s">
        <v>298</v>
      </c>
      <c r="D63" s="49" t="s">
        <v>22</v>
      </c>
      <c r="E63" s="51">
        <v>35.4</v>
      </c>
      <c r="F63" s="51">
        <v>117.2094</v>
      </c>
    </row>
    <row r="64" spans="1:7" s="14" customFormat="1" ht="24" outlineLevel="1" x14ac:dyDescent="0.25">
      <c r="A64" s="52" t="s">
        <v>568</v>
      </c>
      <c r="B64" s="53" t="s">
        <v>711</v>
      </c>
      <c r="C64" s="54" t="s">
        <v>712</v>
      </c>
      <c r="D64" s="53" t="s">
        <v>22</v>
      </c>
      <c r="E64" s="55">
        <v>7.87</v>
      </c>
      <c r="F64" s="55">
        <v>26.057600000000001</v>
      </c>
    </row>
    <row r="65" spans="1:7" s="14" customFormat="1" outlineLevel="1" x14ac:dyDescent="0.25">
      <c r="A65" s="52" t="s">
        <v>569</v>
      </c>
      <c r="B65" s="53" t="s">
        <v>1100</v>
      </c>
      <c r="C65" s="54" t="s">
        <v>123</v>
      </c>
      <c r="D65" s="53" t="s">
        <v>22</v>
      </c>
      <c r="E65" s="55">
        <v>8.9</v>
      </c>
      <c r="F65" s="55">
        <v>29.4679</v>
      </c>
    </row>
    <row r="66" spans="1:7" s="14" customFormat="1" outlineLevel="1" x14ac:dyDescent="0.25">
      <c r="A66" s="52" t="s">
        <v>570</v>
      </c>
      <c r="B66" s="53" t="s">
        <v>35</v>
      </c>
      <c r="C66" s="54" t="s">
        <v>25</v>
      </c>
      <c r="D66" s="53" t="s">
        <v>22</v>
      </c>
      <c r="E66" s="55">
        <v>0.9</v>
      </c>
      <c r="F66" s="55">
        <v>2.9799000000000002</v>
      </c>
    </row>
    <row r="67" spans="1:7" s="13" customFormat="1" outlineLevel="1" x14ac:dyDescent="0.25">
      <c r="A67" s="56" t="s">
        <v>571</v>
      </c>
      <c r="B67" s="57" t="s">
        <v>232</v>
      </c>
      <c r="C67" s="58" t="s">
        <v>233</v>
      </c>
      <c r="D67" s="57" t="s">
        <v>54</v>
      </c>
      <c r="E67" s="59">
        <v>2.3999999999999998E-3</v>
      </c>
      <c r="F67" s="59">
        <v>7.9459999999999999E-3</v>
      </c>
    </row>
    <row r="68" spans="1:7" s="13" customFormat="1" ht="24" outlineLevel="1" x14ac:dyDescent="0.25">
      <c r="A68" s="60" t="s">
        <v>572</v>
      </c>
      <c r="B68" s="61" t="s">
        <v>334</v>
      </c>
      <c r="C68" s="62" t="s">
        <v>335</v>
      </c>
      <c r="D68" s="61" t="s">
        <v>39</v>
      </c>
      <c r="E68" s="63">
        <v>0.51</v>
      </c>
      <c r="F68" s="63">
        <v>1.6886000000000001</v>
      </c>
    </row>
    <row r="69" spans="1:7" s="13" customFormat="1" outlineLevel="1" x14ac:dyDescent="0.25">
      <c r="A69" s="60" t="s">
        <v>1206</v>
      </c>
      <c r="B69" s="61" t="s">
        <v>41</v>
      </c>
      <c r="C69" s="62" t="s">
        <v>42</v>
      </c>
      <c r="D69" s="61" t="s">
        <v>39</v>
      </c>
      <c r="E69" s="63">
        <v>103.5</v>
      </c>
      <c r="F69" s="63">
        <v>342.68849999999998</v>
      </c>
    </row>
    <row r="70" spans="1:7" s="1" customFormat="1" x14ac:dyDescent="0.25">
      <c r="A70" s="37" t="s">
        <v>82</v>
      </c>
      <c r="B70" s="38" t="s">
        <v>28</v>
      </c>
      <c r="C70" s="38" t="s">
        <v>1184</v>
      </c>
      <c r="D70" s="39" t="s">
        <v>54</v>
      </c>
      <c r="E70" s="143">
        <v>7.1150000000000002</v>
      </c>
      <c r="F70" s="144"/>
      <c r="G70" s="11"/>
    </row>
    <row r="71" spans="1:7" s="1" customFormat="1" ht="51" x14ac:dyDescent="0.25">
      <c r="A71" s="37" t="s">
        <v>84</v>
      </c>
      <c r="B71" s="38" t="s">
        <v>1118</v>
      </c>
      <c r="C71" s="38" t="s">
        <v>1119</v>
      </c>
      <c r="D71" s="39" t="s">
        <v>241</v>
      </c>
      <c r="E71" s="145">
        <v>7.39</v>
      </c>
      <c r="F71" s="146"/>
      <c r="G71" s="11"/>
    </row>
    <row r="72" spans="1:7" s="12" customFormat="1" outlineLevel="1" x14ac:dyDescent="0.25">
      <c r="A72" s="40" t="s">
        <v>965</v>
      </c>
      <c r="B72" s="41" t="s">
        <v>12</v>
      </c>
      <c r="C72" s="42" t="s">
        <v>14</v>
      </c>
      <c r="D72" s="41" t="s">
        <v>15</v>
      </c>
      <c r="E72" s="43">
        <v>38.9</v>
      </c>
      <c r="F72" s="43">
        <v>287.471</v>
      </c>
    </row>
    <row r="73" spans="1:7" s="13" customFormat="1" outlineLevel="1" x14ac:dyDescent="0.25">
      <c r="A73" s="44" t="s">
        <v>966</v>
      </c>
      <c r="B73" s="45" t="s">
        <v>17</v>
      </c>
      <c r="C73" s="46" t="s">
        <v>18</v>
      </c>
      <c r="D73" s="45" t="s">
        <v>15</v>
      </c>
      <c r="E73" s="47">
        <v>1.53</v>
      </c>
      <c r="F73" s="47">
        <v>11.306699999999999</v>
      </c>
    </row>
    <row r="74" spans="1:7" s="14" customFormat="1" ht="24" outlineLevel="1" x14ac:dyDescent="0.25">
      <c r="A74" s="48" t="s">
        <v>967</v>
      </c>
      <c r="B74" s="49" t="s">
        <v>299</v>
      </c>
      <c r="C74" s="50" t="s">
        <v>276</v>
      </c>
      <c r="D74" s="49" t="s">
        <v>22</v>
      </c>
      <c r="E74" s="51">
        <v>1</v>
      </c>
      <c r="F74" s="51">
        <v>7.39</v>
      </c>
    </row>
    <row r="75" spans="1:7" s="14" customFormat="1" outlineLevel="1" x14ac:dyDescent="0.25">
      <c r="A75" s="52" t="s">
        <v>968</v>
      </c>
      <c r="B75" s="53" t="s">
        <v>35</v>
      </c>
      <c r="C75" s="54" t="s">
        <v>25</v>
      </c>
      <c r="D75" s="53" t="s">
        <v>22</v>
      </c>
      <c r="E75" s="55">
        <v>0.53</v>
      </c>
      <c r="F75" s="55">
        <v>3.9167000000000001</v>
      </c>
    </row>
    <row r="76" spans="1:7" s="13" customFormat="1" outlineLevel="1" x14ac:dyDescent="0.25">
      <c r="A76" s="56" t="s">
        <v>969</v>
      </c>
      <c r="B76" s="57" t="s">
        <v>259</v>
      </c>
      <c r="C76" s="58" t="s">
        <v>260</v>
      </c>
      <c r="D76" s="57" t="s">
        <v>54</v>
      </c>
      <c r="E76" s="59">
        <v>0.24399999999999999</v>
      </c>
      <c r="F76" s="59">
        <v>1.8031999999999999</v>
      </c>
    </row>
    <row r="77" spans="1:7" s="1" customFormat="1" x14ac:dyDescent="0.25">
      <c r="A77" s="37" t="s">
        <v>85</v>
      </c>
      <c r="B77" s="38" t="s">
        <v>28</v>
      </c>
      <c r="C77" s="38" t="s">
        <v>1104</v>
      </c>
      <c r="D77" s="39" t="s">
        <v>237</v>
      </c>
      <c r="E77" s="143">
        <v>148</v>
      </c>
      <c r="F77" s="144"/>
      <c r="G77" s="11"/>
    </row>
    <row r="78" spans="1:7" s="1" customFormat="1" x14ac:dyDescent="0.25">
      <c r="A78" s="37" t="s">
        <v>87</v>
      </c>
      <c r="B78" s="38" t="s">
        <v>28</v>
      </c>
      <c r="C78" s="38" t="s">
        <v>1103</v>
      </c>
      <c r="D78" s="39" t="s">
        <v>237</v>
      </c>
      <c r="E78" s="143">
        <v>591</v>
      </c>
      <c r="F78" s="144"/>
      <c r="G78" s="11"/>
    </row>
    <row r="79" spans="1:7" s="1" customFormat="1" ht="13.5" thickBot="1" x14ac:dyDescent="0.3">
      <c r="A79" s="147"/>
      <c r="B79" s="148"/>
      <c r="C79" s="148"/>
      <c r="D79" s="148"/>
      <c r="E79" s="148"/>
      <c r="F79" s="149"/>
    </row>
    <row r="80" spans="1:7" s="1" customFormat="1" ht="13.5" thickTop="1" x14ac:dyDescent="0.25">
      <c r="A80" s="121"/>
      <c r="B80" s="121"/>
      <c r="C80" s="121"/>
      <c r="D80" s="121"/>
      <c r="E80" s="121"/>
      <c r="F80" s="121"/>
    </row>
    <row r="81" spans="1:6" s="1" customFormat="1" x14ac:dyDescent="0.25">
      <c r="A81" s="36"/>
      <c r="B81" s="142" t="s">
        <v>1039</v>
      </c>
      <c r="C81" s="142"/>
      <c r="D81" s="142" t="s">
        <v>1161</v>
      </c>
      <c r="E81" s="142"/>
      <c r="F81" s="142"/>
    </row>
    <row r="82" spans="1:6" s="1" customFormat="1" x14ac:dyDescent="0.25">
      <c r="A82" s="121"/>
      <c r="B82" s="121"/>
      <c r="C82" s="121"/>
      <c r="D82" s="121"/>
      <c r="E82" s="121"/>
      <c r="F82" s="121"/>
    </row>
    <row r="83" spans="1:6" s="1" customFormat="1" x14ac:dyDescent="0.25">
      <c r="A83" s="36"/>
      <c r="B83" s="142" t="s">
        <v>1040</v>
      </c>
      <c r="C83" s="142"/>
      <c r="D83" s="142" t="s">
        <v>1162</v>
      </c>
      <c r="E83" s="142"/>
      <c r="F83" s="142"/>
    </row>
  </sheetData>
  <mergeCells count="36">
    <mergeCell ref="B9:F9"/>
    <mergeCell ref="B2:F2"/>
    <mergeCell ref="B3:F3"/>
    <mergeCell ref="A5:F5"/>
    <mergeCell ref="B6:F6"/>
    <mergeCell ref="B8:F8"/>
    <mergeCell ref="E34:F34"/>
    <mergeCell ref="A11:A12"/>
    <mergeCell ref="B11:B12"/>
    <mergeCell ref="C11:C12"/>
    <mergeCell ref="D11:D12"/>
    <mergeCell ref="E11:F11"/>
    <mergeCell ref="A14:F14"/>
    <mergeCell ref="E15:F15"/>
    <mergeCell ref="E18:F18"/>
    <mergeCell ref="E23:F23"/>
    <mergeCell ref="E26:F26"/>
    <mergeCell ref="E31:F31"/>
    <mergeCell ref="A79:F79"/>
    <mergeCell ref="E39:F39"/>
    <mergeCell ref="E42:F42"/>
    <mergeCell ref="E45:F45"/>
    <mergeCell ref="E48:F48"/>
    <mergeCell ref="E53:F53"/>
    <mergeCell ref="E58:F58"/>
    <mergeCell ref="E60:F60"/>
    <mergeCell ref="E70:F70"/>
    <mergeCell ref="E71:F71"/>
    <mergeCell ref="E77:F77"/>
    <mergeCell ref="E78:F78"/>
    <mergeCell ref="A80:F80"/>
    <mergeCell ref="B81:C81"/>
    <mergeCell ref="D81:F81"/>
    <mergeCell ref="A82:F82"/>
    <mergeCell ref="B83:C83"/>
    <mergeCell ref="D83:F83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СВОДНОЙ</vt:lpstr>
      <vt:lpstr>Р СКВАЖИНА</vt:lpstr>
      <vt:lpstr>Л СКВАЖИНА</vt:lpstr>
      <vt:lpstr>Р ЭЛЕКТРОСНАБЖЕНИЕ</vt:lpstr>
      <vt:lpstr>Л ЭЛЕКТРОСНАБЖЕНИЕ</vt:lpstr>
      <vt:lpstr>Р ДОМИК</vt:lpstr>
      <vt:lpstr>Л ДОМИК</vt:lpstr>
      <vt:lpstr>Р ОРОСИТЕЛЬНАЯ СЕТЬ №1</vt:lpstr>
      <vt:lpstr>Л ОРОСИТЕЛЬНАЯ СЕТЬ №1</vt:lpstr>
      <vt:lpstr>Р ОРОСИТЕЛЬНАЯ СЕТЬ №2</vt:lpstr>
      <vt:lpstr>Л ОРОСИТЕЛЬНАЯ СЕТЬ №2</vt:lpstr>
      <vt:lpstr>Р ОРОСИТЕЛЬНАЯ СЕТЬ №3</vt:lpstr>
      <vt:lpstr>Л ОРОСИТЕЛЬНАЯ СЕТЬ №3</vt:lpstr>
      <vt:lpstr>'Р ОРОСИТЕЛЬНАЯ СЕТЬ №1'!Заголовки_для_печати</vt:lpstr>
      <vt:lpstr>'Р ОРОСИТЕЛЬНАЯ СЕТЬ №2'!Заголовки_для_печати</vt:lpstr>
      <vt:lpstr>СВОДНОЙ!Область_печати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2025-09-03T07:14:27Z</cp:lastPrinted>
  <dcterms:created xsi:type="dcterms:W3CDTF">2025-08-19T16:49:13Z</dcterms:created>
  <dcterms:modified xsi:type="dcterms:W3CDTF">2026-10-20T11:13:41Z</dcterms:modified>
</cp:coreProperties>
</file>